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2"/>
  <workbookPr defaultThemeVersion="166925"/>
  <mc:AlternateContent xmlns:mc="http://schemas.openxmlformats.org/markup-compatibility/2006">
    <mc:Choice Requires="x15">
      <x15ac:absPath xmlns:x15ac="http://schemas.microsoft.com/office/spreadsheetml/2010/11/ac" url="/Users/theresalech/Desktop/"/>
    </mc:Choice>
  </mc:AlternateContent>
  <xr:revisionPtr revIDLastSave="0" documentId="13_ncr:1_{D4F28903-8610-1C4C-BAF9-A0995B805A99}" xr6:coauthVersionLast="36" xr6:coauthVersionMax="36" xr10:uidLastSave="{00000000-0000-0000-0000-000000000000}"/>
  <bookViews>
    <workbookView xWindow="440" yWindow="500" windowWidth="27160" windowHeight="17500" xr2:uid="{00000000-000D-0000-FFFF-FFFF00000000}"/>
  </bookViews>
  <sheets>
    <sheet name="Overview" sheetId="1" r:id="rId1"/>
    <sheet name="Introduction" sheetId="2" r:id="rId2"/>
    <sheet name="0. App SDL Information" sheetId="3" r:id="rId3"/>
    <sheet name="1. Verify Implementation" sheetId="4" r:id="rId4"/>
    <sheet name="2. Bluetooth Tests" sheetId="5" r:id="rId5"/>
    <sheet name="3. USB Tests" sheetId="6" r:id="rId6"/>
    <sheet name="4. Quitting App" sheetId="7" r:id="rId7"/>
    <sheet name="5. Multiple Apps" sheetId="8" r:id="rId8"/>
    <sheet name="6. Miscellaneous Tests" sheetId="9" r:id="rId9"/>
    <sheet name="7. Application Use Cases" sheetId="10" r:id="rId10"/>
    <sheet name="8. Lock Screen Tests" sheetId="11" r:id="rId11"/>
    <sheet name="9. Video Projection Mode Applic" sheetId="12" r:id="rId12"/>
    <sheet name="Appendix" sheetId="13" r:id="rId13"/>
    <sheet name="Versions" sheetId="14" r:id="rId14"/>
  </sheets>
  <calcPr calcId="181029"/>
</workbook>
</file>

<file path=xl/calcChain.xml><?xml version="1.0" encoding="utf-8"?>
<calcChain xmlns="http://schemas.openxmlformats.org/spreadsheetml/2006/main">
  <c r="C24" i="6" l="1"/>
  <c r="C83" i="6"/>
  <c r="H61" i="1" l="1"/>
  <c r="F61" i="1"/>
  <c r="E61" i="1"/>
  <c r="H54" i="1"/>
  <c r="G54" i="1"/>
  <c r="F54" i="1"/>
  <c r="E54" i="1"/>
  <c r="H53" i="1" l="1"/>
  <c r="G53" i="1"/>
  <c r="F53" i="1"/>
  <c r="E53" i="1"/>
  <c r="H52" i="1"/>
  <c r="G52" i="1"/>
  <c r="F52" i="1"/>
  <c r="E52" i="1"/>
  <c r="C55" i="1"/>
  <c r="C56" i="1"/>
  <c r="C54" i="1"/>
  <c r="C53" i="1"/>
  <c r="C52" i="1"/>
  <c r="H57" i="1"/>
  <c r="G57" i="1"/>
  <c r="F57" i="1"/>
  <c r="E57" i="1"/>
  <c r="C57" i="1"/>
  <c r="H56" i="1"/>
  <c r="G56" i="1"/>
  <c r="F56" i="1"/>
  <c r="E56" i="1"/>
  <c r="I56" i="1" s="1"/>
  <c r="I55" i="1"/>
  <c r="J55" i="1" s="1"/>
  <c r="H55" i="1"/>
  <c r="G55" i="1"/>
  <c r="F55" i="1"/>
  <c r="E55" i="1"/>
  <c r="B62" i="1"/>
  <c r="B63" i="1" s="1"/>
  <c r="B64" i="1" s="1"/>
  <c r="B65" i="1" s="1"/>
  <c r="B66" i="1" s="1"/>
  <c r="B67" i="1" s="1"/>
  <c r="B68" i="1" s="1"/>
  <c r="B69" i="1" s="1"/>
  <c r="B70" i="1" s="1"/>
  <c r="B71" i="1" s="1"/>
  <c r="B72" i="1" s="1"/>
  <c r="B73" i="1" s="1"/>
  <c r="B74" i="1" s="1"/>
  <c r="B75" i="1" s="1"/>
  <c r="B76" i="1" s="1"/>
  <c r="B77" i="1" s="1"/>
  <c r="B78" i="1" s="1"/>
  <c r="B79" i="1" s="1"/>
  <c r="B53" i="1"/>
  <c r="B54" i="1" s="1"/>
  <c r="B55" i="1" s="1"/>
  <c r="B56" i="1" s="1"/>
  <c r="B57" i="1" s="1"/>
  <c r="B58" i="1" s="1"/>
  <c r="B59" i="1" s="1"/>
  <c r="B60" i="1" s="1"/>
  <c r="H46" i="1"/>
  <c r="G46" i="1"/>
  <c r="F46" i="1"/>
  <c r="E46" i="1"/>
  <c r="J56" i="1" l="1"/>
  <c r="I57" i="1"/>
  <c r="J57" i="1" s="1"/>
  <c r="E45" i="1" l="1"/>
  <c r="A5" i="13" l="1"/>
  <c r="A7" i="13" s="1"/>
  <c r="A9" i="13" s="1"/>
  <c r="A11" i="13" s="1"/>
  <c r="A13" i="13" s="1"/>
  <c r="A14" i="13" s="1"/>
  <c r="A15" i="13" s="1"/>
  <c r="A16" i="13" s="1"/>
  <c r="A17" i="13" s="1"/>
  <c r="A18" i="13" s="1"/>
  <c r="A14" i="9"/>
  <c r="A20" i="9" s="1"/>
  <c r="B63" i="8"/>
  <c r="B62" i="8"/>
  <c r="B61" i="8"/>
  <c r="B43" i="8"/>
  <c r="B42" i="8"/>
  <c r="B34" i="8"/>
  <c r="B33" i="8"/>
  <c r="B25" i="8"/>
  <c r="B24" i="8"/>
  <c r="B133" i="6"/>
  <c r="C131" i="6"/>
  <c r="B131" i="6"/>
  <c r="B119" i="6"/>
  <c r="B118" i="6"/>
  <c r="B85" i="6"/>
  <c r="B84" i="6"/>
  <c r="B83" i="6"/>
  <c r="B77" i="6"/>
  <c r="B76" i="6"/>
  <c r="B69" i="6"/>
  <c r="B68" i="6"/>
  <c r="C67" i="6"/>
  <c r="B67" i="6"/>
  <c r="B26" i="6"/>
  <c r="B25" i="6"/>
  <c r="B24" i="6"/>
  <c r="B17" i="6"/>
  <c r="B16" i="6"/>
  <c r="B258" i="5"/>
  <c r="B237" i="5"/>
  <c r="B236" i="5"/>
  <c r="B233" i="5"/>
  <c r="B224" i="5"/>
  <c r="B223" i="5"/>
  <c r="B222" i="5"/>
  <c r="B211" i="5"/>
  <c r="B210" i="5"/>
  <c r="B209" i="5"/>
  <c r="B200" i="5"/>
  <c r="B199" i="5"/>
  <c r="B198" i="5"/>
  <c r="B191" i="5"/>
  <c r="B190" i="5"/>
  <c r="B189" i="5"/>
  <c r="B180" i="5"/>
  <c r="B179" i="5"/>
  <c r="B150" i="5"/>
  <c r="B149" i="5"/>
  <c r="B148" i="5"/>
  <c r="B142" i="5"/>
  <c r="B141" i="5"/>
  <c r="B140" i="5"/>
  <c r="B135" i="5"/>
  <c r="B134" i="5"/>
  <c r="B133" i="5"/>
  <c r="B127" i="5"/>
  <c r="B126" i="5"/>
  <c r="B125" i="5"/>
  <c r="B103" i="5"/>
  <c r="B102" i="5"/>
  <c r="B101" i="5"/>
  <c r="B83" i="5"/>
  <c r="B82" i="5"/>
  <c r="B71" i="5"/>
  <c r="B70" i="5"/>
  <c r="B61" i="5"/>
  <c r="B60" i="5"/>
  <c r="B53" i="5"/>
  <c r="B52" i="5"/>
  <c r="B45" i="5"/>
  <c r="B44" i="5"/>
  <c r="H175" i="1"/>
  <c r="G175" i="1"/>
  <c r="F175" i="1"/>
  <c r="E175" i="1"/>
  <c r="I175" i="1" s="1"/>
  <c r="J175" i="1" s="1"/>
  <c r="C175" i="1"/>
  <c r="H174" i="1"/>
  <c r="G174" i="1"/>
  <c r="F174" i="1"/>
  <c r="E174" i="1"/>
  <c r="C174" i="1"/>
  <c r="H173" i="1"/>
  <c r="G173" i="1"/>
  <c r="F173" i="1"/>
  <c r="E173" i="1"/>
  <c r="C173" i="1"/>
  <c r="H172" i="1"/>
  <c r="G172" i="1"/>
  <c r="F172" i="1"/>
  <c r="E172" i="1"/>
  <c r="C172" i="1"/>
  <c r="H171" i="1"/>
  <c r="G171" i="1"/>
  <c r="F171" i="1"/>
  <c r="E171" i="1"/>
  <c r="C171" i="1"/>
  <c r="H170" i="1"/>
  <c r="G170" i="1"/>
  <c r="F170" i="1"/>
  <c r="E170" i="1"/>
  <c r="C170" i="1"/>
  <c r="B170" i="1"/>
  <c r="B171" i="1" s="1"/>
  <c r="B172" i="1" s="1"/>
  <c r="B173" i="1" s="1"/>
  <c r="B174" i="1" s="1"/>
  <c r="B175" i="1" s="1"/>
  <c r="H169" i="1"/>
  <c r="G169" i="1"/>
  <c r="F169" i="1"/>
  <c r="E169" i="1"/>
  <c r="C169" i="1"/>
  <c r="H163" i="1"/>
  <c r="G163" i="1"/>
  <c r="F163" i="1"/>
  <c r="E163" i="1"/>
  <c r="C163" i="1"/>
  <c r="H162" i="1"/>
  <c r="G162" i="1"/>
  <c r="F162" i="1"/>
  <c r="E162" i="1"/>
  <c r="C162" i="1"/>
  <c r="H161" i="1"/>
  <c r="G161" i="1"/>
  <c r="F161" i="1"/>
  <c r="E161" i="1"/>
  <c r="C161" i="1"/>
  <c r="B161" i="1"/>
  <c r="B162" i="1" s="1"/>
  <c r="B163" i="1" s="1"/>
  <c r="H160" i="1"/>
  <c r="G160" i="1"/>
  <c r="F160" i="1"/>
  <c r="E160" i="1"/>
  <c r="C160" i="1"/>
  <c r="H154" i="1"/>
  <c r="G154" i="1"/>
  <c r="F154" i="1"/>
  <c r="E154" i="1"/>
  <c r="C154" i="1"/>
  <c r="H153" i="1"/>
  <c r="G153" i="1"/>
  <c r="F153" i="1"/>
  <c r="E153" i="1"/>
  <c r="C153" i="1"/>
  <c r="H152" i="1"/>
  <c r="G152" i="1"/>
  <c r="F152" i="1"/>
  <c r="E152" i="1"/>
  <c r="C152" i="1"/>
  <c r="H151" i="1"/>
  <c r="G151" i="1"/>
  <c r="F151" i="1"/>
  <c r="E151" i="1"/>
  <c r="C151" i="1"/>
  <c r="H150" i="1"/>
  <c r="G150" i="1"/>
  <c r="F150" i="1"/>
  <c r="E150" i="1"/>
  <c r="C150" i="1"/>
  <c r="H149" i="1"/>
  <c r="G149" i="1"/>
  <c r="F149" i="1"/>
  <c r="E149" i="1"/>
  <c r="C149" i="1"/>
  <c r="B149" i="1"/>
  <c r="B150" i="1" s="1"/>
  <c r="B151" i="1" s="1"/>
  <c r="B152" i="1" s="1"/>
  <c r="B153" i="1" s="1"/>
  <c r="B154" i="1" s="1"/>
  <c r="H148" i="1"/>
  <c r="G148" i="1"/>
  <c r="F148" i="1"/>
  <c r="E148" i="1"/>
  <c r="C148" i="1"/>
  <c r="H142" i="1"/>
  <c r="G142" i="1"/>
  <c r="F142" i="1"/>
  <c r="E142" i="1"/>
  <c r="C142" i="1"/>
  <c r="H141" i="1"/>
  <c r="G141" i="1"/>
  <c r="F141" i="1"/>
  <c r="E141" i="1"/>
  <c r="C141" i="1"/>
  <c r="H140" i="1"/>
  <c r="G140" i="1"/>
  <c r="F140" i="1"/>
  <c r="E140" i="1"/>
  <c r="C140" i="1"/>
  <c r="H139" i="1"/>
  <c r="G139" i="1"/>
  <c r="F139" i="1"/>
  <c r="E139" i="1"/>
  <c r="C139" i="1"/>
  <c r="H138" i="1"/>
  <c r="G138" i="1"/>
  <c r="F138" i="1"/>
  <c r="E138" i="1"/>
  <c r="C138" i="1"/>
  <c r="H137" i="1"/>
  <c r="G137" i="1"/>
  <c r="F137" i="1"/>
  <c r="E137" i="1"/>
  <c r="C137" i="1"/>
  <c r="H136" i="1"/>
  <c r="G136" i="1"/>
  <c r="F136" i="1"/>
  <c r="E136" i="1"/>
  <c r="C136" i="1"/>
  <c r="H135" i="1"/>
  <c r="G135" i="1"/>
  <c r="F135" i="1"/>
  <c r="E135" i="1"/>
  <c r="C135" i="1"/>
  <c r="H134" i="1"/>
  <c r="G134" i="1"/>
  <c r="F134" i="1"/>
  <c r="E134" i="1"/>
  <c r="C134" i="1"/>
  <c r="H133" i="1"/>
  <c r="G133" i="1"/>
  <c r="F133" i="1"/>
  <c r="E133" i="1"/>
  <c r="C133" i="1"/>
  <c r="B133" i="1"/>
  <c r="B134" i="1" s="1"/>
  <c r="B135" i="1" s="1"/>
  <c r="B136" i="1" s="1"/>
  <c r="B137" i="1" s="1"/>
  <c r="B138" i="1" s="1"/>
  <c r="B139" i="1" s="1"/>
  <c r="B140" i="1" s="1"/>
  <c r="H132" i="1"/>
  <c r="G132" i="1"/>
  <c r="F132" i="1"/>
  <c r="E132" i="1"/>
  <c r="C132" i="1"/>
  <c r="H126" i="1"/>
  <c r="G126" i="1"/>
  <c r="F126" i="1"/>
  <c r="E126" i="1"/>
  <c r="C126" i="1"/>
  <c r="H125" i="1"/>
  <c r="G125" i="1"/>
  <c r="F125" i="1"/>
  <c r="E125" i="1"/>
  <c r="C125" i="1"/>
  <c r="H124" i="1"/>
  <c r="G124" i="1"/>
  <c r="F124" i="1"/>
  <c r="E124" i="1"/>
  <c r="C124" i="1"/>
  <c r="H123" i="1"/>
  <c r="G123" i="1"/>
  <c r="F123" i="1"/>
  <c r="E123" i="1"/>
  <c r="C123" i="1"/>
  <c r="H122" i="1"/>
  <c r="G122" i="1"/>
  <c r="F122" i="1"/>
  <c r="E122" i="1"/>
  <c r="C122" i="1"/>
  <c r="H121" i="1"/>
  <c r="G121" i="1"/>
  <c r="F121" i="1"/>
  <c r="E121" i="1"/>
  <c r="C121" i="1"/>
  <c r="H115" i="1"/>
  <c r="G115" i="1"/>
  <c r="F115" i="1"/>
  <c r="E115" i="1"/>
  <c r="C115" i="1"/>
  <c r="H114" i="1"/>
  <c r="G114" i="1"/>
  <c r="F114" i="1"/>
  <c r="E114" i="1"/>
  <c r="C114" i="1"/>
  <c r="H113" i="1"/>
  <c r="G113" i="1"/>
  <c r="F113" i="1"/>
  <c r="E113" i="1"/>
  <c r="C113" i="1"/>
  <c r="H112" i="1"/>
  <c r="G112" i="1"/>
  <c r="F112" i="1"/>
  <c r="E112" i="1"/>
  <c r="C112" i="1"/>
  <c r="H111" i="1"/>
  <c r="G111" i="1"/>
  <c r="F111" i="1"/>
  <c r="E111" i="1"/>
  <c r="C111" i="1"/>
  <c r="H110" i="1"/>
  <c r="G110" i="1"/>
  <c r="F110" i="1"/>
  <c r="E110" i="1"/>
  <c r="C110" i="1"/>
  <c r="H109" i="1"/>
  <c r="G109" i="1"/>
  <c r="F109" i="1"/>
  <c r="E109" i="1"/>
  <c r="C109" i="1"/>
  <c r="H108" i="1"/>
  <c r="G108" i="1"/>
  <c r="F108" i="1"/>
  <c r="E108" i="1"/>
  <c r="C108" i="1"/>
  <c r="H107" i="1"/>
  <c r="G107" i="1"/>
  <c r="F107" i="1"/>
  <c r="E107" i="1"/>
  <c r="C107" i="1"/>
  <c r="B107" i="1"/>
  <c r="B108" i="1" s="1"/>
  <c r="B109" i="1" s="1"/>
  <c r="B110" i="1" s="1"/>
  <c r="B111" i="1" s="1"/>
  <c r="B112" i="1" s="1"/>
  <c r="B113" i="1" s="1"/>
  <c r="B114" i="1" s="1"/>
  <c r="H106" i="1"/>
  <c r="G106" i="1"/>
  <c r="F106" i="1"/>
  <c r="E106" i="1"/>
  <c r="C106" i="1"/>
  <c r="H99" i="1"/>
  <c r="G99" i="1"/>
  <c r="F99" i="1"/>
  <c r="E99" i="1"/>
  <c r="C99" i="1"/>
  <c r="H98" i="1"/>
  <c r="G98" i="1"/>
  <c r="F98" i="1"/>
  <c r="E98" i="1"/>
  <c r="C98" i="1"/>
  <c r="H97" i="1"/>
  <c r="G97" i="1"/>
  <c r="F97" i="1"/>
  <c r="E97" i="1"/>
  <c r="C97" i="1"/>
  <c r="H96" i="1"/>
  <c r="G96" i="1"/>
  <c r="F96" i="1"/>
  <c r="E96" i="1"/>
  <c r="C96" i="1"/>
  <c r="H95" i="1"/>
  <c r="G95" i="1"/>
  <c r="F95" i="1"/>
  <c r="E95" i="1"/>
  <c r="C95" i="1"/>
  <c r="B95" i="1"/>
  <c r="B96" i="1" s="1"/>
  <c r="B97" i="1" s="1"/>
  <c r="B98" i="1" s="1"/>
  <c r="B99" i="1" s="1"/>
  <c r="H94" i="1"/>
  <c r="G94" i="1"/>
  <c r="F94" i="1"/>
  <c r="E94" i="1"/>
  <c r="C94" i="1"/>
  <c r="H93" i="1"/>
  <c r="G93" i="1"/>
  <c r="F93" i="1"/>
  <c r="E93" i="1"/>
  <c r="C93" i="1"/>
  <c r="H92" i="1"/>
  <c r="G92" i="1"/>
  <c r="F92" i="1"/>
  <c r="E92" i="1"/>
  <c r="C92" i="1"/>
  <c r="H91" i="1"/>
  <c r="G91" i="1"/>
  <c r="F91" i="1"/>
  <c r="E91" i="1"/>
  <c r="C91" i="1"/>
  <c r="H90" i="1"/>
  <c r="G90" i="1"/>
  <c r="F90" i="1"/>
  <c r="E90" i="1"/>
  <c r="C90" i="1"/>
  <c r="H89" i="1"/>
  <c r="G89" i="1"/>
  <c r="F89" i="1"/>
  <c r="E89" i="1"/>
  <c r="C89" i="1"/>
  <c r="H88" i="1"/>
  <c r="G88" i="1"/>
  <c r="F88" i="1"/>
  <c r="E88" i="1"/>
  <c r="C88" i="1"/>
  <c r="H87" i="1"/>
  <c r="G87" i="1"/>
  <c r="F87" i="1"/>
  <c r="E87" i="1"/>
  <c r="C87" i="1"/>
  <c r="H86" i="1"/>
  <c r="G86" i="1"/>
  <c r="F86" i="1"/>
  <c r="E86" i="1"/>
  <c r="C86" i="1"/>
  <c r="B86" i="1"/>
  <c r="B87" i="1" s="1"/>
  <c r="B88" i="1" s="1"/>
  <c r="B89" i="1" s="1"/>
  <c r="B90" i="1" s="1"/>
  <c r="B91" i="1" s="1"/>
  <c r="B92" i="1" s="1"/>
  <c r="B93" i="1" s="1"/>
  <c r="H85" i="1"/>
  <c r="G85" i="1"/>
  <c r="F85" i="1"/>
  <c r="E85" i="1"/>
  <c r="C85" i="1"/>
  <c r="H79" i="1"/>
  <c r="G79" i="1"/>
  <c r="F79" i="1"/>
  <c r="E79" i="1"/>
  <c r="C79" i="1"/>
  <c r="H78" i="1"/>
  <c r="G78" i="1"/>
  <c r="F78" i="1"/>
  <c r="E78" i="1"/>
  <c r="C78" i="1"/>
  <c r="H77" i="1"/>
  <c r="G77" i="1"/>
  <c r="F77" i="1"/>
  <c r="E77" i="1"/>
  <c r="C77" i="1"/>
  <c r="H76" i="1"/>
  <c r="G76" i="1"/>
  <c r="F76" i="1"/>
  <c r="E76" i="1"/>
  <c r="C76" i="1"/>
  <c r="H75" i="1"/>
  <c r="G75" i="1"/>
  <c r="F75" i="1"/>
  <c r="E75" i="1"/>
  <c r="C75" i="1"/>
  <c r="H74" i="1"/>
  <c r="G74" i="1"/>
  <c r="F74" i="1"/>
  <c r="E74" i="1"/>
  <c r="C74" i="1"/>
  <c r="H73" i="1"/>
  <c r="G73" i="1"/>
  <c r="F73" i="1"/>
  <c r="E73" i="1"/>
  <c r="C73" i="1"/>
  <c r="H72" i="1"/>
  <c r="G72" i="1"/>
  <c r="F72" i="1"/>
  <c r="E72" i="1"/>
  <c r="C72" i="1"/>
  <c r="H71" i="1"/>
  <c r="G71" i="1"/>
  <c r="F71" i="1"/>
  <c r="E71" i="1"/>
  <c r="C71" i="1"/>
  <c r="H70" i="1"/>
  <c r="G70" i="1"/>
  <c r="F70" i="1"/>
  <c r="E70" i="1"/>
  <c r="C70" i="1"/>
  <c r="H69" i="1"/>
  <c r="G69" i="1"/>
  <c r="F69" i="1"/>
  <c r="E69" i="1"/>
  <c r="C69" i="1"/>
  <c r="H68" i="1"/>
  <c r="G68" i="1"/>
  <c r="F68" i="1"/>
  <c r="E68" i="1"/>
  <c r="C68" i="1"/>
  <c r="H67" i="1"/>
  <c r="G67" i="1"/>
  <c r="F67" i="1"/>
  <c r="E67" i="1"/>
  <c r="C67" i="1"/>
  <c r="H66" i="1"/>
  <c r="G66" i="1"/>
  <c r="F66" i="1"/>
  <c r="E66" i="1"/>
  <c r="C66" i="1"/>
  <c r="H65" i="1"/>
  <c r="G65" i="1"/>
  <c r="F65" i="1"/>
  <c r="E65" i="1"/>
  <c r="C65" i="1"/>
  <c r="H64" i="1"/>
  <c r="G64" i="1"/>
  <c r="F64" i="1"/>
  <c r="E64" i="1"/>
  <c r="C64" i="1"/>
  <c r="H63" i="1"/>
  <c r="G63" i="1"/>
  <c r="F63" i="1"/>
  <c r="E63" i="1"/>
  <c r="C63" i="1"/>
  <c r="H62" i="1"/>
  <c r="G62" i="1"/>
  <c r="F62" i="1"/>
  <c r="E62" i="1"/>
  <c r="C62" i="1"/>
  <c r="G61" i="1"/>
  <c r="C61" i="1"/>
  <c r="H60" i="1"/>
  <c r="G60" i="1"/>
  <c r="F60" i="1"/>
  <c r="E60" i="1"/>
  <c r="C60" i="1"/>
  <c r="H59" i="1"/>
  <c r="G59" i="1"/>
  <c r="F59" i="1"/>
  <c r="E59" i="1"/>
  <c r="C59" i="1"/>
  <c r="H58" i="1"/>
  <c r="G58" i="1"/>
  <c r="F58" i="1"/>
  <c r="E58" i="1"/>
  <c r="C58" i="1"/>
  <c r="C46" i="1"/>
  <c r="H45" i="1"/>
  <c r="G45" i="1"/>
  <c r="F45" i="1"/>
  <c r="C45" i="1"/>
  <c r="B45" i="1"/>
  <c r="B46" i="1" s="1"/>
  <c r="H44" i="1"/>
  <c r="G44" i="1"/>
  <c r="F44" i="1"/>
  <c r="E44" i="1"/>
  <c r="C44" i="1"/>
  <c r="I174" i="1" l="1"/>
  <c r="J174" i="1" s="1"/>
  <c r="I169" i="1"/>
  <c r="I161" i="1"/>
  <c r="J161" i="1" s="1"/>
  <c r="I154" i="1"/>
  <c r="J154" i="1" s="1"/>
  <c r="I170" i="1"/>
  <c r="J170" i="1" s="1"/>
  <c r="I106" i="1"/>
  <c r="J106" i="1" s="1"/>
  <c r="I112" i="1"/>
  <c r="J112" i="1" s="1"/>
  <c r="I121" i="1"/>
  <c r="J121" i="1" s="1"/>
  <c r="I153" i="1"/>
  <c r="J153" i="1" s="1"/>
  <c r="I97" i="1"/>
  <c r="J97" i="1" s="1"/>
  <c r="I110" i="1"/>
  <c r="J110" i="1" s="1"/>
  <c r="I98" i="1"/>
  <c r="J98" i="1" s="1"/>
  <c r="I107" i="1"/>
  <c r="J107" i="1" s="1"/>
  <c r="I95" i="1"/>
  <c r="J95" i="1" s="1"/>
  <c r="I173" i="1"/>
  <c r="J173" i="1" s="1"/>
  <c r="I151" i="1"/>
  <c r="J151" i="1" s="1"/>
  <c r="I99" i="1"/>
  <c r="J99" i="1" s="1"/>
  <c r="I108" i="1"/>
  <c r="J108" i="1" s="1"/>
  <c r="I90" i="1"/>
  <c r="J90" i="1" s="1"/>
  <c r="I135" i="1"/>
  <c r="J135" i="1" s="1"/>
  <c r="I113" i="1"/>
  <c r="J113" i="1" s="1"/>
  <c r="I150" i="1"/>
  <c r="J150" i="1" s="1"/>
  <c r="I172" i="1"/>
  <c r="J172" i="1" s="1"/>
  <c r="I139" i="1"/>
  <c r="I142" i="1"/>
  <c r="J142" i="1" s="1"/>
  <c r="I132" i="1"/>
  <c r="J132" i="1" s="1"/>
  <c r="I96" i="1"/>
  <c r="J96" i="1" s="1"/>
  <c r="I111" i="1"/>
  <c r="J111" i="1" s="1"/>
  <c r="I89" i="1"/>
  <c r="J89" i="1" s="1"/>
  <c r="I93" i="1"/>
  <c r="J93" i="1" s="1"/>
  <c r="I162" i="1"/>
  <c r="J162" i="1" s="1"/>
  <c r="I137" i="1"/>
  <c r="J137" i="1" s="1"/>
  <c r="I94" i="1"/>
  <c r="J94" i="1" s="1"/>
  <c r="I109" i="1"/>
  <c r="J109" i="1" s="1"/>
  <c r="I160" i="1"/>
  <c r="J160" i="1" s="1"/>
  <c r="I171" i="1"/>
  <c r="J171" i="1" s="1"/>
  <c r="I152" i="1"/>
  <c r="J152" i="1" s="1"/>
  <c r="I149" i="1"/>
  <c r="J149" i="1" s="1"/>
  <c r="I133" i="1"/>
  <c r="J133" i="1" s="1"/>
  <c r="I114" i="1"/>
  <c r="J114" i="1" s="1"/>
  <c r="I140" i="1"/>
  <c r="I87" i="1"/>
  <c r="I115" i="1"/>
  <c r="J115" i="1" s="1"/>
  <c r="I126" i="1"/>
  <c r="J126" i="1" s="1"/>
  <c r="I134" i="1"/>
  <c r="J134" i="1" s="1"/>
  <c r="I148" i="1"/>
  <c r="J148" i="1" s="1"/>
  <c r="I163" i="1"/>
  <c r="I138" i="1"/>
  <c r="J138" i="1" s="1"/>
  <c r="I91" i="1"/>
  <c r="J91" i="1" s="1"/>
  <c r="I77" i="1"/>
  <c r="J77" i="1" s="1"/>
  <c r="I53" i="1"/>
  <c r="J53" i="1" s="1"/>
  <c r="I63" i="1"/>
  <c r="J63" i="1" s="1"/>
  <c r="I68" i="1"/>
  <c r="J68" i="1" s="1"/>
  <c r="I60" i="1"/>
  <c r="J60" i="1" s="1"/>
  <c r="I61" i="1"/>
  <c r="J61" i="1" s="1"/>
  <c r="I76" i="1"/>
  <c r="J76" i="1" s="1"/>
  <c r="I69" i="1"/>
  <c r="J69" i="1" s="1"/>
  <c r="I52" i="1"/>
  <c r="J52" i="1" s="1"/>
  <c r="I67" i="1"/>
  <c r="J67" i="1" s="1"/>
  <c r="I58" i="1"/>
  <c r="J58" i="1" s="1"/>
  <c r="I72" i="1"/>
  <c r="J72" i="1" s="1"/>
  <c r="I64" i="1"/>
  <c r="J64" i="1" s="1"/>
  <c r="I44" i="1"/>
  <c r="J44" i="1" s="1"/>
  <c r="I45" i="1"/>
  <c r="I79" i="1"/>
  <c r="J79" i="1" s="1"/>
  <c r="I124" i="1"/>
  <c r="J124" i="1" s="1"/>
  <c r="I66" i="1"/>
  <c r="J66" i="1" s="1"/>
  <c r="I74" i="1"/>
  <c r="J74" i="1" s="1"/>
  <c r="I59" i="1"/>
  <c r="J59" i="1" s="1"/>
  <c r="I65" i="1"/>
  <c r="J65" i="1" s="1"/>
  <c r="I75" i="1"/>
  <c r="J75" i="1" s="1"/>
  <c r="I88" i="1"/>
  <c r="J88" i="1" s="1"/>
  <c r="I85" i="1"/>
  <c r="J85" i="1" s="1"/>
  <c r="I86" i="1"/>
  <c r="J86" i="1" s="1"/>
  <c r="J87" i="1"/>
  <c r="I123" i="1"/>
  <c r="J123" i="1" s="1"/>
  <c r="J140" i="1"/>
  <c r="I71" i="1"/>
  <c r="J71" i="1" s="1"/>
  <c r="I78" i="1"/>
  <c r="J78" i="1" s="1"/>
  <c r="I92" i="1"/>
  <c r="J92" i="1" s="1"/>
  <c r="I141" i="1"/>
  <c r="J141" i="1" s="1"/>
  <c r="I73" i="1"/>
  <c r="J73" i="1" s="1"/>
  <c r="I46" i="1"/>
  <c r="J46" i="1" s="1"/>
  <c r="I54" i="1"/>
  <c r="I70" i="1"/>
  <c r="J70" i="1" s="1"/>
  <c r="I62" i="1"/>
  <c r="J62" i="1" s="1"/>
  <c r="I125" i="1"/>
  <c r="J125" i="1" s="1"/>
  <c r="I136" i="1"/>
  <c r="J136" i="1" s="1"/>
  <c r="J139" i="1"/>
  <c r="J169" i="1"/>
  <c r="I122" i="1"/>
  <c r="J122" i="1" s="1"/>
  <c r="E35" i="1" l="1"/>
  <c r="F35" i="1" s="1"/>
  <c r="G35" i="1" s="1"/>
  <c r="E34" i="1"/>
  <c r="F34" i="1" s="1"/>
  <c r="G34" i="1" s="1"/>
  <c r="E30" i="1"/>
  <c r="F30" i="1" s="1"/>
  <c r="G30" i="1" s="1"/>
  <c r="E155" i="1"/>
  <c r="K33" i="1"/>
  <c r="J33" i="1"/>
  <c r="I33" i="1"/>
  <c r="H33" i="1"/>
  <c r="E33" i="1"/>
  <c r="F33" i="1" s="1"/>
  <c r="G33" i="1" s="1"/>
  <c r="J163" i="1"/>
  <c r="E32" i="1"/>
  <c r="F32" i="1" s="1"/>
  <c r="G32" i="1" s="1"/>
  <c r="J45" i="1"/>
  <c r="K27" i="1" s="1"/>
  <c r="E27" i="1"/>
  <c r="E28" i="1"/>
  <c r="F28" i="1" s="1"/>
  <c r="G28" i="1" s="1"/>
  <c r="E176" i="1"/>
  <c r="K35" i="1"/>
  <c r="J35" i="1"/>
  <c r="I35" i="1"/>
  <c r="H35" i="1"/>
  <c r="E31" i="1"/>
  <c r="F31" i="1" s="1"/>
  <c r="G31" i="1" s="1"/>
  <c r="I30" i="1"/>
  <c r="H30" i="1"/>
  <c r="E116" i="1"/>
  <c r="K30" i="1"/>
  <c r="J30" i="1"/>
  <c r="J54" i="1"/>
  <c r="H28" i="1" s="1"/>
  <c r="H31" i="1"/>
  <c r="E127" i="1"/>
  <c r="K31" i="1"/>
  <c r="J31" i="1"/>
  <c r="I31" i="1"/>
  <c r="K32" i="1"/>
  <c r="E143" i="1"/>
  <c r="J32" i="1"/>
  <c r="I32" i="1"/>
  <c r="H32" i="1"/>
  <c r="J29" i="1"/>
  <c r="I29" i="1"/>
  <c r="H29" i="1"/>
  <c r="E100" i="1"/>
  <c r="K29" i="1"/>
  <c r="E29" i="1"/>
  <c r="F29" i="1" s="1"/>
  <c r="G29" i="1" s="1"/>
  <c r="J27" i="1" l="1"/>
  <c r="L33" i="1"/>
  <c r="I27" i="1"/>
  <c r="E47" i="1"/>
  <c r="H27" i="1"/>
  <c r="L35" i="1"/>
  <c r="H34" i="1"/>
  <c r="J34" i="1"/>
  <c r="E164" i="1"/>
  <c r="K34" i="1"/>
  <c r="I34" i="1"/>
  <c r="L32" i="1"/>
  <c r="E80" i="1"/>
  <c r="K28" i="1"/>
  <c r="J28" i="1"/>
  <c r="E36" i="1"/>
  <c r="F27" i="1"/>
  <c r="I28" i="1"/>
  <c r="L29" i="1"/>
  <c r="L31" i="1"/>
  <c r="L30" i="1"/>
  <c r="L27" i="1" l="1"/>
  <c r="H36" i="1"/>
  <c r="I36" i="1"/>
  <c r="K36" i="1"/>
  <c r="L34" i="1"/>
  <c r="L28" i="1"/>
  <c r="J36" i="1"/>
  <c r="F36" i="1"/>
  <c r="G36" i="1" s="1"/>
  <c r="G27" i="1"/>
  <c r="L36"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183" authorId="0" shapeId="0" xr:uid="{00000000-0006-0000-0400-000001000000}">
      <text>
        <r>
          <rPr>
            <sz val="10"/>
            <color rgb="FF000000"/>
            <rFont val="Arial"/>
            <family val="2"/>
          </rPr>
          <t xml:space="preserve">Szado, Chris (C.J.):
</t>
        </r>
        <r>
          <rPr>
            <sz val="10"/>
            <color rgb="FF000000"/>
            <rFont val="Arial"/>
            <family val="2"/>
          </rPr>
          <t>If the application that you are testing does not offer some kind of "quit" or "exit" feature, mark this test case "Not Applicable."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B25" authorId="0" shapeId="0" xr:uid="{00000000-0006-0000-0600-000001000000}">
      <text>
        <r>
          <rPr>
            <sz val="10"/>
            <color rgb="FF000000"/>
            <rFont val="Arial"/>
            <family val="2"/>
          </rPr>
          <t xml:space="preserve">Szado, Chris (C.J.):
</t>
        </r>
        <r>
          <rPr>
            <sz val="10"/>
            <color rgb="FF000000"/>
            <rFont val="Arial"/>
            <family val="2"/>
          </rPr>
          <t>If the application that you are testing does not offer some kind of "quit" or "exit" feature, mark this test case "Not Applicable."</t>
        </r>
      </text>
    </comment>
    <comment ref="B55" authorId="0" shapeId="0" xr:uid="{00000000-0006-0000-0600-000002000000}">
      <text>
        <r>
          <rPr>
            <sz val="10"/>
            <color rgb="FF000000"/>
            <rFont val="Arial"/>
            <family val="2"/>
          </rPr>
          <t>Szado, Chris (C.J.):
If the application that you are testing does not offer some kind of "quit" or "exit" feature, mark this test case "Not Applicable."</t>
        </r>
      </text>
    </comment>
    <comment ref="B71" authorId="0" shapeId="0" xr:uid="{00000000-0006-0000-0600-000003000000}">
      <text>
        <r>
          <rPr>
            <sz val="10"/>
            <color rgb="FF000000"/>
            <rFont val="Arial"/>
            <family val="2"/>
          </rPr>
          <t>Szado, Chris (C.J.):
If the application that you are testing does not offer some kind of "quit" or "exit" feature, mark this test case "Not Applicable."</t>
        </r>
      </text>
    </comment>
    <comment ref="B85" authorId="0" shapeId="0" xr:uid="{00000000-0006-0000-0600-000004000000}">
      <text>
        <r>
          <rPr>
            <sz val="10"/>
            <color rgb="FF000000"/>
            <rFont val="Arial"/>
            <family val="2"/>
          </rPr>
          <t>Szado, Chris (C.J.):
If the application that you are testing does not offer some kind of "quit" or "exit" feature, mark this test case "Not Applicable."</t>
        </r>
      </text>
    </comment>
    <comment ref="B100" authorId="0" shapeId="0" xr:uid="{00000000-0006-0000-0600-000005000000}">
      <text>
        <r>
          <rPr>
            <sz val="10"/>
            <color rgb="FF000000"/>
            <rFont val="Arial"/>
            <family val="2"/>
          </rPr>
          <t>Szado, Chris (C.J.):
If the application that you are testing does not offer some kind of "quit" or "exit" feature, mark this test case "Not Applicable."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B38" authorId="0" shapeId="0" xr:uid="{00000000-0006-0000-0700-000001000000}">
      <text>
        <r>
          <rPr>
            <sz val="10"/>
            <color rgb="FF000000"/>
            <rFont val="Arial"/>
            <family val="2"/>
          </rPr>
          <t xml:space="preserve">Szado, Chris (C.J.):
</t>
        </r>
        <r>
          <rPr>
            <sz val="10"/>
            <color rgb="FF000000"/>
            <rFont val="Arial"/>
            <family val="2"/>
          </rPr>
          <t>If the application that you are testing does not offer some kind of "quit" or "exit" feature, mark this test case "Not Applicable."</t>
        </r>
      </text>
    </comment>
  </commentList>
</comments>
</file>

<file path=xl/sharedStrings.xml><?xml version="1.0" encoding="utf-8"?>
<sst xmlns="http://schemas.openxmlformats.org/spreadsheetml/2006/main" count="2253" uniqueCount="869">
  <si>
    <t xml:space="preserve">App Certification Guidelines </t>
  </si>
  <si>
    <t>FULL TEST CASE RESULTS</t>
  </si>
  <si>
    <t>APPLICATION INFORMATION</t>
  </si>
  <si>
    <t>VALIDATION INFORMATION</t>
  </si>
  <si>
    <t>App Name Tested</t>
  </si>
  <si>
    <t>Tester Name</t>
  </si>
  <si>
    <t>Platform</t>
  </si>
  <si>
    <t>Test Execution Date</t>
  </si>
  <si>
    <t>App Version or Drop Date</t>
  </si>
  <si>
    <t>App Store Link (If Available)</t>
  </si>
  <si>
    <t>SDL Library Version</t>
  </si>
  <si>
    <t>Attach App Flow diagram 
(See Introduction Sheet)</t>
  </si>
  <si>
    <t>Confirm that verbose logs are made accessible via TestFlight (if applicable) and debug tool is turned on (Android only)</t>
  </si>
  <si>
    <t>SDL TESTING ENVIRONMENT</t>
  </si>
  <si>
    <t>SDL Core Software Version</t>
  </si>
  <si>
    <t>Test Environment (Vehicle or  SDL Module)</t>
  </si>
  <si>
    <t>MODIFICATIONS NOTES</t>
  </si>
  <si>
    <t>Vehicle Model (If Applicable)</t>
  </si>
  <si>
    <t>All changes should be tracked in the "Versions" tab.
When changes are made, verify that the appropriate steps are taken to ensure the accuracy of the "Overview" tab.</t>
  </si>
  <si>
    <t>PHONE TESTING ENVIRONMENT</t>
  </si>
  <si>
    <t>Phone Tested (Make &amp; Model)</t>
  </si>
  <si>
    <t>Phone OS Version</t>
  </si>
  <si>
    <t>Phone Carrier</t>
  </si>
  <si>
    <t>TEST  RESULT  SUMMARY</t>
  </si>
  <si>
    <t>Test Procedure #</t>
  </si>
  <si>
    <t>Test Procedure</t>
  </si>
  <si>
    <t>Testing Date</t>
  </si>
  <si>
    <t>Total Test Steps</t>
  </si>
  <si>
    <t>Test Steps Executed</t>
  </si>
  <si>
    <t>Completion Percentage</t>
  </si>
  <si>
    <t>Test Cases Passed</t>
  </si>
  <si>
    <t>Test Cases Failed</t>
  </si>
  <si>
    <t>Test Cases NA</t>
  </si>
  <si>
    <t>Total Test Cases</t>
  </si>
  <si>
    <t>Pass Percentage</t>
  </si>
  <si>
    <t>0. App Information</t>
  </si>
  <si>
    <t>N/A - Please provide App Information on "0. App SDL Information" sheet.</t>
  </si>
  <si>
    <t>1. Verify Implementation</t>
  </si>
  <si>
    <t>2. Bluetooth Tests</t>
  </si>
  <si>
    <t>3. USB Tests</t>
  </si>
  <si>
    <t>4. Quitting App</t>
  </si>
  <si>
    <t>5. Multiple Apps</t>
  </si>
  <si>
    <t>6. Miscellaneous Tests</t>
  </si>
  <si>
    <t>7. Application Use Cases</t>
  </si>
  <si>
    <t>8. Lock Screen Tests</t>
  </si>
  <si>
    <t>9. Video Projection Mode Applications</t>
  </si>
  <si>
    <t>Overall Status</t>
  </si>
  <si>
    <t>TEST  RESULT  OVERVIEW</t>
  </si>
  <si>
    <t>1.  Verify Implementation</t>
  </si>
  <si>
    <t>Testing Results</t>
  </si>
  <si>
    <t>Test Case Titles</t>
  </si>
  <si>
    <t>Pass</t>
  </si>
  <si>
    <t>Fail</t>
  </si>
  <si>
    <t>Not Executed</t>
  </si>
  <si>
    <t>Not Applicable</t>
  </si>
  <si>
    <t>Total</t>
  </si>
  <si>
    <t>TC Result</t>
  </si>
  <si>
    <t>1.1</t>
  </si>
  <si>
    <t>Test Case Pass Percentage</t>
  </si>
  <si>
    <t>2.1</t>
  </si>
  <si>
    <t>2.10</t>
  </si>
  <si>
    <t xml:space="preserve">Testing Result </t>
  </si>
  <si>
    <t>3.1</t>
  </si>
  <si>
    <t>3.10</t>
  </si>
  <si>
    <t>4.  Quitting App</t>
  </si>
  <si>
    <t>4.10</t>
  </si>
  <si>
    <t>5.  Multiple Apps</t>
  </si>
  <si>
    <t>6.  Miscellaneous Tests</t>
  </si>
  <si>
    <t>7.  Application Use Cases</t>
  </si>
  <si>
    <t xml:space="preserve">Purpose: </t>
  </si>
  <si>
    <t>This guide is to certify that the application being tested is up to the quality expected for an SDL connected app. It will test various real world scenarios as well as the app's functionality.</t>
  </si>
  <si>
    <t>In-vehicle web applications must pass specific in-vehicle web application tests.  These tests are not yet final, but will be added to the guidelines in the near future.  In-vehicle web applications cannot be certified until these specific tests have been reviewed and accepted by the SDLC Steering. Committee.</t>
  </si>
  <si>
    <t>Example Test Case</t>
  </si>
  <si>
    <t>Testing with actual hardware</t>
  </si>
  <si>
    <t>Some tests require SDL enabled hardware to tests with. If working with an OEM, request a Test Development Kit that has the functionality to perform specific tests.</t>
  </si>
  <si>
    <t>If hardware is not available, please mark these tests as not applicable.</t>
  </si>
  <si>
    <t>If the hardware you are testing with does not support a test case or a test step, mark the result as not applicable.</t>
  </si>
  <si>
    <t>Tests requiring Bluetooth: ON</t>
  </si>
  <si>
    <t>For tests with "Bluetooth: ON" as a precondition, see flowchart below to understand which transport to use.</t>
  </si>
  <si>
    <t>App Flow Diagram File</t>
  </si>
  <si>
    <t xml:space="preserve">This is a sample of an app flow through all the SDL screens. Please create a flow diagram with descriptions of all SDL screens. </t>
  </si>
  <si>
    <t>Here are a few examples of how to describe the flow</t>
  </si>
  <si>
    <t>Screen Information 1 (Sample)</t>
  </si>
  <si>
    <t>Screen name</t>
  </si>
  <si>
    <t>MainScreen</t>
  </si>
  <si>
    <t>Description</t>
  </si>
  <si>
    <t>Music Play Screen</t>
  </si>
  <si>
    <t>Template name</t>
  </si>
  <si>
    <t>MEDIA</t>
  </si>
  <si>
    <t>Screen image: (if any)</t>
  </si>
  <si>
    <t>Screen Items</t>
  </si>
  <si>
    <t>Name（Caption)</t>
  </si>
  <si>
    <t>Type</t>
  </si>
  <si>
    <t>Explanation (movement etc.)</t>
  </si>
  <si>
    <t>Album Art</t>
  </si>
  <si>
    <t>Primary Graphic</t>
  </si>
  <si>
    <t>Album art that the current playing song is on</t>
  </si>
  <si>
    <t>Track name</t>
  </si>
  <si>
    <t>Text Field 1</t>
  </si>
  <si>
    <t>Song name being played now</t>
  </si>
  <si>
    <t>Artist name</t>
  </si>
  <si>
    <t>Text Field 2</t>
  </si>
  <si>
    <t>Name of the artist who is playing now</t>
  </si>
  <si>
    <t>Album name</t>
  </si>
  <si>
    <t>Text Field 3</t>
  </si>
  <si>
    <t>Name of the album that the current song is from</t>
  </si>
  <si>
    <t>Menu</t>
  </si>
  <si>
    <t>Built-In Button</t>
  </si>
  <si>
    <t>Transition to Main Menu</t>
  </si>
  <si>
    <t>Play / Pause</t>
  </si>
  <si>
    <t>Play / pause music</t>
  </si>
  <si>
    <t>Skip</t>
  </si>
  <si>
    <t>Skips to the next media track</t>
  </si>
  <si>
    <t>Previous</t>
  </si>
  <si>
    <t>Restarts the current song if past 5 seconds into song or moves the queue back to the previous song</t>
  </si>
  <si>
    <t>Shuffle</t>
  </si>
  <si>
    <t>Custom Soft Button</t>
  </si>
  <si>
    <t>Shuffles current queue of media playing</t>
  </si>
  <si>
    <t>Repeat</t>
  </si>
  <si>
    <t>Enables various repeat modes (repeat track, repeat queue, etc)</t>
  </si>
  <si>
    <t>Screen Information 2</t>
  </si>
  <si>
    <t>MainMenu</t>
  </si>
  <si>
    <t>Menu screen. Select albums</t>
  </si>
  <si>
    <t>Screen image (if any)</t>
  </si>
  <si>
    <t>Non-Available</t>
  </si>
  <si>
    <t>Back</t>
  </si>
  <si>
    <t>Move to the previous screen</t>
  </si>
  <si>
    <t>Albums</t>
  </si>
  <si>
    <t>Sub Menu</t>
  </si>
  <si>
    <t>Transitions to Album Selection Screen</t>
  </si>
  <si>
    <t>Artists</t>
  </si>
  <si>
    <t>Transitions to Artists Selection Screen</t>
  </si>
  <si>
    <t>Playlists</t>
  </si>
  <si>
    <t>Transitions to Playlists Selection Screen</t>
  </si>
  <si>
    <t>Queue</t>
  </si>
  <si>
    <t>Menu Item</t>
  </si>
  <si>
    <t>Displays current queue in pop-up</t>
  </si>
  <si>
    <t>0. App SDL Information</t>
  </si>
  <si>
    <t>Menu Structure</t>
  </si>
  <si>
    <t>Menu Command</t>
  </si>
  <si>
    <t>Parent Menu</t>
  </si>
  <si>
    <t>What happens when a user uses this command?</t>
  </si>
  <si>
    <t>Notes</t>
  </si>
  <si>
    <t>VR Command</t>
  </si>
  <si>
    <t>Text that appears for the menu command</t>
  </si>
  <si>
    <t>Define the expected outcome of this menu selection.</t>
  </si>
  <si>
    <t>Add extra rows to this table if necessary.</t>
  </si>
  <si>
    <t>VR synonym that is to be spoken by the user</t>
  </si>
  <si>
    <t>Define the expected outcome of this VR selection.</t>
  </si>
  <si>
    <t>RPCs Used</t>
  </si>
  <si>
    <t>Vehicle Data Used</t>
  </si>
  <si>
    <t>Templates Used</t>
  </si>
  <si>
    <t>RPC</t>
  </si>
  <si>
    <t>Is Used?</t>
  </si>
  <si>
    <t>Vehicle Data</t>
  </si>
  <si>
    <t>Template</t>
  </si>
  <si>
    <t>Is used?</t>
  </si>
  <si>
    <t>RegisterAppInterface</t>
  </si>
  <si>
    <t>Used</t>
  </si>
  <si>
    <t>GPS</t>
  </si>
  <si>
    <t>Not Used</t>
  </si>
  <si>
    <t>DEFAULT</t>
  </si>
  <si>
    <t>UnregisterAppInterface</t>
  </si>
  <si>
    <t>SPEED</t>
  </si>
  <si>
    <t>SetGlobalProperties</t>
  </si>
  <si>
    <t>RPM</t>
  </si>
  <si>
    <t>NON-MEDIA</t>
  </si>
  <si>
    <t>ResetGlobalProperties</t>
  </si>
  <si>
    <t>FUELLEVEL</t>
  </si>
  <si>
    <t>ONSCREEN_PRESETS</t>
  </si>
  <si>
    <t>AddCommand</t>
  </si>
  <si>
    <t>FUELLEVEL_STATE</t>
  </si>
  <si>
    <t>NAV_FULLSCREEN_MAP</t>
  </si>
  <si>
    <t>DeleteCommand</t>
  </si>
  <si>
    <t>FUELCONSUMPTION</t>
  </si>
  <si>
    <t>NAV_LIST</t>
  </si>
  <si>
    <t>AddSubMenu</t>
  </si>
  <si>
    <t>EXTERNTEMP</t>
  </si>
  <si>
    <t>NAV_KEYBOARD</t>
  </si>
  <si>
    <t>DeleteSubMenu</t>
  </si>
  <si>
    <t>VIN</t>
  </si>
  <si>
    <t>GRAPHIC_WITH_TEXT</t>
  </si>
  <si>
    <t>CreateInteractionChoiceSet</t>
  </si>
  <si>
    <t>PRNDL</t>
  </si>
  <si>
    <t>TEXT_WITH_GRAPHIC</t>
  </si>
  <si>
    <t>PerformInteraction</t>
  </si>
  <si>
    <t>TIREPRESSURE</t>
  </si>
  <si>
    <t>TILES_ONLY</t>
  </si>
  <si>
    <t>DeleteInteractionChoiceSet</t>
  </si>
  <si>
    <t>ODOMETER</t>
  </si>
  <si>
    <t>TEXTBUTTONS_ONLY</t>
  </si>
  <si>
    <t>Alert</t>
  </si>
  <si>
    <t>BELTSTATUS</t>
  </si>
  <si>
    <t>GRAPHIC_WITH_TILES</t>
  </si>
  <si>
    <t>Show</t>
  </si>
  <si>
    <t>BODYINFO</t>
  </si>
  <si>
    <t>TILES_WITH_GRAPHIC</t>
  </si>
  <si>
    <t>Speak</t>
  </si>
  <si>
    <t>DEVICESTATUS</t>
  </si>
  <si>
    <t>GRAPHIC_WITH_TEXT_AND_SOFTBUTTONS</t>
  </si>
  <si>
    <t>SetMediaClockTimer</t>
  </si>
  <si>
    <t>ECALLINFO</t>
  </si>
  <si>
    <t>TEXT_AND_SOFTBUTTONS_WITH_GRAPHIC</t>
  </si>
  <si>
    <t>PerformAudioPassThru</t>
  </si>
  <si>
    <t>AIRBAGSTATUS</t>
  </si>
  <si>
    <t>GRAPHIC_WITH_TEXTBUTTONS</t>
  </si>
  <si>
    <t>EndAudioPassThru</t>
  </si>
  <si>
    <t>EMERGENCYEVENT</t>
  </si>
  <si>
    <t>TEXTBUTTONS_WITH_GRAPHIC</t>
  </si>
  <si>
    <t>SubscribeButton</t>
  </si>
  <si>
    <t>CLUSTERMODESTATUS</t>
  </si>
  <si>
    <t>LARGE_GRAPHIC_WITH_SOFTBUTTONS</t>
  </si>
  <si>
    <t>UnsubscribeButton</t>
  </si>
  <si>
    <t>MYKEY</t>
  </si>
  <si>
    <t>DOUBLE_GRAPHIC_WITH_SOFTBUTTONS</t>
  </si>
  <si>
    <t>SubscribeVehicleData</t>
  </si>
  <si>
    <t>BRAKING</t>
  </si>
  <si>
    <t>LARGE_GRAPHIC_ONLY</t>
  </si>
  <si>
    <t>UnsubscribeVehicleData</t>
  </si>
  <si>
    <t>WIPERSTATUS</t>
  </si>
  <si>
    <t>GetVehicleData</t>
  </si>
  <si>
    <t>HEADLAMPSTATUS</t>
  </si>
  <si>
    <t>ReadDID</t>
  </si>
  <si>
    <t>BATTVOLTAGE</t>
  </si>
  <si>
    <t>GetDTCs</t>
  </si>
  <si>
    <t>ENGINETORQUE</t>
  </si>
  <si>
    <t>ScrollableMessage</t>
  </si>
  <si>
    <t>ACCPEDAL</t>
  </si>
  <si>
    <t>Slider</t>
  </si>
  <si>
    <t>STEERINGWHEEL</t>
  </si>
  <si>
    <t>ShowConstantTBT</t>
  </si>
  <si>
    <t>TURNSIGNAL</t>
  </si>
  <si>
    <t>AlertManeuver</t>
  </si>
  <si>
    <t>FUELRANGE</t>
  </si>
  <si>
    <t>UpdateTurnList</t>
  </si>
  <si>
    <t>ENGINEOILLIFE</t>
  </si>
  <si>
    <t>ChangeRegistration</t>
  </si>
  <si>
    <t>ELECTRONICPARKBRAKESTATUS</t>
  </si>
  <si>
    <t>GenericResponse</t>
  </si>
  <si>
    <t>PutFile</t>
  </si>
  <si>
    <t>DeleteFile</t>
  </si>
  <si>
    <t>ListFiles</t>
  </si>
  <si>
    <t>SetAppIcon</t>
  </si>
  <si>
    <t>SetDisplayLayout</t>
  </si>
  <si>
    <t>DiagnosticMessage</t>
  </si>
  <si>
    <t>SystemRequest</t>
  </si>
  <si>
    <t>SendLocation</t>
  </si>
  <si>
    <t>DialNumber</t>
  </si>
  <si>
    <t>ButtonPress</t>
  </si>
  <si>
    <t>GetInteriorVehicleData</t>
  </si>
  <si>
    <t>SetInteriorVehicleData</t>
  </si>
  <si>
    <t>GetWayPoints</t>
  </si>
  <si>
    <t>SubscribeWayPoints</t>
  </si>
  <si>
    <t>UnsubscribeWayPoints</t>
  </si>
  <si>
    <t>GetSystemCapability</t>
  </si>
  <si>
    <t>SendHapticData</t>
  </si>
  <si>
    <t>OnHMIStatus</t>
  </si>
  <si>
    <t>OnAppInterfaceUnregistered</t>
  </si>
  <si>
    <t>OnButtonEvent</t>
  </si>
  <si>
    <t>OnButtonPress</t>
  </si>
  <si>
    <t>OnVehicleData</t>
  </si>
  <si>
    <t>OnCommand</t>
  </si>
  <si>
    <t>OnTBTClientState</t>
  </si>
  <si>
    <t>OnDriverDistraction</t>
  </si>
  <si>
    <t>OnPermissionsChange</t>
  </si>
  <si>
    <t>OnAudioPassThru</t>
  </si>
  <si>
    <t>OnLanguageChange</t>
  </si>
  <si>
    <t>OnKeyboardInput</t>
  </si>
  <si>
    <t>OnTouchEvent</t>
  </si>
  <si>
    <t>OnSystemRequest</t>
  </si>
  <si>
    <t>OnHashChange</t>
  </si>
  <si>
    <t>OnInteriorVehicleData</t>
  </si>
  <si>
    <t>OnWayPointChange</t>
  </si>
  <si>
    <t>OnRCStatus</t>
  </si>
  <si>
    <t>TC #</t>
  </si>
  <si>
    <t>Test Steps and Preconditions</t>
  </si>
  <si>
    <t>Expected Results</t>
  </si>
  <si>
    <t>Actual Results</t>
  </si>
  <si>
    <t>Comments</t>
  </si>
  <si>
    <t>Verify Implementation</t>
  </si>
  <si>
    <t>Verify Gradle (Android Only)</t>
  </si>
  <si>
    <t>SDL Module [if applicable]:     (Ignition: N/A)    (Door Status: N/A)      (Door: N/A)
Phone:      (Power: N/A)        (Bluetooth: N/A)                 (Paired: N/A)                    (Connected: N/A)
Test App:  (Installed: N/A)  (Running on Phone: N/A)  (Running on SDL Core: N/A)  (Listed on SDL Core: N/A)</t>
  </si>
  <si>
    <t>Open test app build.gradle.</t>
  </si>
  <si>
    <t>build.gradle exists and is open</t>
  </si>
  <si>
    <t>Check SDL library is added to dependencies.</t>
  </si>
  <si>
    <t>Verify Components (Android Only)</t>
  </si>
  <si>
    <t xml:space="preserve">Locate and open SdlService.java or equivalent. </t>
  </si>
  <si>
    <t>SdlService.java exists, extends Service, and:
- It implements IProxyListenerALM (if managers are not used)
- Force connect is used correctly (if managers are not used)
- SdlProxyALM constructor is used correctly (if managers are not used)
- Sdl Service Notifications is started as foreground notification in onCreate() and stopped in onDestroy() (if the app is targeting Android O+)
- SdlManagerListener and SdlManager are implemented correctly (if the app is using managers)</t>
  </si>
  <si>
    <t>Locate and open local instantiation of SdlRouterService.java.</t>
  </si>
  <si>
    <t>SdlRouterService.java exists:
- It extends com.smartdevicelink.transport.SdlRouterService; 
- SdlRouterService and SdlReceiver are in the same package 
- UUID is not altered (unless the app is using a custom RS)
- Make sure that the library is not changed by creating a fake app that uses the same sdl lib version, compile it, decompile it, extract sdl lib transport dir, and also extract sdl lib transport dir from the app we are testing, do diff for the two directories, and make sure nothing is altered in the library</t>
  </si>
  <si>
    <t>No other code exists</t>
  </si>
  <si>
    <t xml:space="preserve">Locate and open SdlBroadCastReceiver.java or equivalent. </t>
  </si>
  <si>
    <t xml:space="preserve">- SdlBroadcastReceiver.java exists and extends com.smartdevicelink.transport.SdlBroadcastReceiver
</t>
  </si>
  <si>
    <t>if onReceive is overridden, super(context, intent) must be called as first line</t>
  </si>
  <si>
    <t>Local SdlRouterService class is returned in the defineLocalSdlRouterClass method. Make sure that the local RS is returned, and not the library's one.</t>
  </si>
  <si>
    <t>Locate main activity or equivalent where app is launched into.</t>
  </si>
  <si>
    <t>Verify Manifest (Android Only)</t>
  </si>
  <si>
    <t>SDL Module [if applicable]:     (Ignition: N/A)    (Door Status: N/A)      (Door: N/A)
Phone:      (Power: ON)        (Bluetooth: N/A)                 (Paired: N/A)                    (Connected: N/A)
Test App:  (Installed: N/A)  (Running on Phone: N/A)  (Running on SDL Core: N/A)  (Listed on SDL Core: N/A)</t>
  </si>
  <si>
    <t>Open Manifest for test app.</t>
  </si>
  <si>
    <t>Manifest is open.</t>
  </si>
  <si>
    <t>Verify correct permissions are added.</t>
  </si>
  <si>
    <t>Verify SdlService is added.</t>
  </si>
  <si>
    <t>Verify SdlRouterService is added.</t>
  </si>
  <si>
    <t>Verify SdlRouterService is added
        &lt;service
            android:name="com.company.mySdlApplication.SdlRouterService"
            android:exported="true" 
            android:process="com.smartdevicelink.router"
            tools:ignore="ExportedService"&gt;
            &lt;intent-filter&gt;
                &lt;action android:name="com.smartdevicelink.router.service"/&gt;
            &lt;/intent-filter&gt;
            &lt;meta-data android:name="@string/sdl_router_service_version_name"  android:value="@integer/sdl_router_service_version_value" /&gt;
        &lt;/service&gt;</t>
  </si>
  <si>
    <t>Verify SdlBroadcastReceiver is added.</t>
  </si>
  <si>
    <t>Verify SdlBroadcastReceiver is added
        &lt;receiver
            android:name=".SdlReceiver"
            android:exported="true"
            android:enabled="true"&gt;
         ...
        &lt;/receiver&gt;</t>
  </si>
  <si>
    <t>Verify SdlBroadcastReceiver's intent-filter.</t>
  </si>
  <si>
    <t>Verify SdlBroadcastReceiver's intent-filter
        &lt;receiver
            android:name=".SdlReceiver"
            android:exported="true"
            android:enabled="true"&gt;
            &lt;intent-filter&gt;
                &lt;action android:name="android.bluetooth.device.action.ACL_CONNECTED" /&gt;
                &lt;action android:name="sdl.router.startservice" /&gt;
            &lt;/intent-filter&gt;
        &lt;/receiver&gt;</t>
  </si>
  <si>
    <t>Verify that lock screen activity is added.</t>
  </si>
  <si>
    <t>Manifest has an entry like the following or something equivalent if they are using their own lockscreen: 
&lt;activity android:name="com.smartdevicelink.managers.lockscreen.SDLLockScreenActivity" android:launchMode="singleTop"/&gt;</t>
  </si>
  <si>
    <t>Verify queries tag is added</t>
  </si>
  <si>
    <t>Verify the SDL specific intents are included int the queries tag in the manifest. It is acceptable if there are other intents in this tag.
&lt;queries&gt;
    ...
    &lt;intent&gt;
         &lt;action android:name="com.smartdevicelink.router.service" /&gt;
    &lt;/intent&gt;
    &lt;intent&gt;
        &lt;action android:name="sdl.router.startservice" /&gt;
    &lt;/intent&gt;
&lt;/queries&gt;</t>
  </si>
  <si>
    <t>Phone Not Paired</t>
  </si>
  <si>
    <t>App Running</t>
  </si>
  <si>
    <t>Pair phone to SDL Core module.</t>
  </si>
  <si>
    <t>Phone paired: YES</t>
  </si>
  <si>
    <t>Phone connected: YES</t>
  </si>
  <si>
    <t>Check that the app is listed in the "Apps" tab (if it isn't, select "Connect Mobile Apps" if available).</t>
  </si>
  <si>
    <t>App listed in SDL Module [if applicable]: YES</t>
  </si>
  <si>
    <t>App base-screen displayed on SDL Core: YES</t>
  </si>
  <si>
    <t>Phone Off</t>
  </si>
  <si>
    <t>Turn the phone ON. Turn Bluetooth ON.</t>
  </si>
  <si>
    <t>Phone status: ON
Phone Bluetooth: ON</t>
  </si>
  <si>
    <t>App Not Running, BT Off</t>
  </si>
  <si>
    <t>On the phone, turn Bluetooth ON.</t>
  </si>
  <si>
    <t>Phone Bluetooth: ON</t>
  </si>
  <si>
    <t>App Running, BT Off</t>
  </si>
  <si>
    <t>App listed in the SDL Module [if applicable]: YES</t>
  </si>
  <si>
    <t>App Not Installed, BT Off</t>
  </si>
  <si>
    <t>Install the mobile application on the phone.</t>
  </si>
  <si>
    <t>App installed: YES</t>
  </si>
  <si>
    <t>Open/start the mobile app on the phone; log in to the application as necessary to pass the test.</t>
  </si>
  <si>
    <t>App running on phone: YES</t>
  </si>
  <si>
    <t>App base-screen displayed on SDL Core: YES.</t>
  </si>
  <si>
    <t>App Running, IGN Off (if applicable)</t>
  </si>
  <si>
    <t>Set the SDL Module lock control to UNLOCKED.</t>
  </si>
  <si>
    <t>Vehicle lock status: UNLOCKED</t>
  </si>
  <si>
    <t>Set the SDL Module door control to OPEN.</t>
  </si>
  <si>
    <t>Vehicle door status: OPEN</t>
  </si>
  <si>
    <t>Set the SDL Module door control to CLOSED.</t>
  </si>
  <si>
    <t>Vehicle door status: CLOSED</t>
  </si>
  <si>
    <t>Set the SDL Module ignition control (key status) to ON.</t>
  </si>
  <si>
    <r>
      <rPr>
        <sz val="12"/>
        <rFont val="Calibri"/>
        <family val="2"/>
      </rPr>
      <t>Vehicle</t>
    </r>
    <r>
      <rPr>
        <i/>
        <sz val="12"/>
        <rFont val="Calibri"/>
        <family val="2"/>
      </rPr>
      <t xml:space="preserve"> </t>
    </r>
    <r>
      <rPr>
        <sz val="12"/>
        <rFont val="Calibri"/>
        <family val="2"/>
      </rPr>
      <t>i</t>
    </r>
    <r>
      <rPr>
        <sz val="12"/>
        <rFont val="Calibri"/>
        <family val="2"/>
      </rPr>
      <t>gnition: ON</t>
    </r>
  </si>
  <si>
    <t>Set the SDL Module lock control to LOCKED.</t>
  </si>
  <si>
    <t>Vehicle lock status: LOCKED</t>
  </si>
  <si>
    <t>App base-screen is displayed on SDL Core: YES</t>
  </si>
  <si>
    <t>Phone Paired to SDL Core</t>
  </si>
  <si>
    <t>App Not Running, IGN Off (if applicable)</t>
  </si>
  <si>
    <t>Vehicle ignition: ON</t>
  </si>
  <si>
    <t>Connect the phone to the SDL Core module (Media [A2DP], Phone[HFS] BT profiles if not automatically connected).</t>
  </si>
  <si>
    <t>Check that the app is listed on the "Apps" screen (if it isn't, select "Connect Mobile Apps" if available).</t>
  </si>
  <si>
    <t>Start the app through SDL Core HMI (Selecting the app's button that previously appeared).</t>
  </si>
  <si>
    <t>App Running, IGN Off  (if applicable)</t>
  </si>
  <si>
    <t>App Running, IGN Off while Loading  (if applicable)</t>
  </si>
  <si>
    <t>Start the app through SDL Module.  While the app is loading on SDL Core, immediately set: 
Ignition control (key status) to OFF.
Lock control to UNLOCK.
Door control to OPEN.</t>
  </si>
  <si>
    <t>Vehicle ignition: OFF
Vehicle lock status: UNLOCKED
Vehicle door status: OPEN</t>
  </si>
  <si>
    <t>Wait for Bluetooth to disconnect with SDL Core.</t>
  </si>
  <si>
    <t>SDL Core Bluetooth connection: DISCONNECTED</t>
  </si>
  <si>
    <t>Lockscreen on phone: No</t>
  </si>
  <si>
    <r>
      <rPr>
        <sz val="12"/>
        <rFont val="Calibri"/>
        <family val="2"/>
      </rPr>
      <t>Verify that the app resumes after i</t>
    </r>
    <r>
      <rPr>
        <sz val="12"/>
        <rFont val="Calibri"/>
        <family val="2"/>
      </rPr>
      <t>gnition ON.</t>
    </r>
  </si>
  <si>
    <t>App Running, Quick IGN Off while Loading (if applicable)</t>
  </si>
  <si>
    <t>Start the app through SDL Core.  While the app is loading on SDL Core, immediately set: 
Ignition control (key status) to OFF.
Lock control to UNLOCK.
Door control to OPEN.
For 2 seconds only.</t>
  </si>
  <si>
    <t>Vehicle ignition: OFF (for 2 seconds)
Vehicle door status: OPEN (for 2 seconds)
Vehicle lock status: UNLOCKED (for 2 seconds)</t>
  </si>
  <si>
    <t>After 2 seconds have passed, immediately set the following:
Ignition control (key status) to ON.
Lock control to LOCKED.
Door control to CLOSED.</t>
  </si>
  <si>
    <t>Vehicle ignition: ON
Vehicle door status: CLOSED
Vehicle lock status: LOCKED</t>
  </si>
  <si>
    <t>Verify that the app resumes after ignition ON.</t>
  </si>
  <si>
    <t>Turn the phone ON.</t>
  </si>
  <si>
    <t>Phone power: ON</t>
  </si>
  <si>
    <t>On the phone, turn the Bluetooth connection ON.</t>
  </si>
  <si>
    <t>Phone BT: ON</t>
  </si>
  <si>
    <t>App Running on SDL Core, BT Toggle</t>
  </si>
  <si>
    <t>On the phone, turn the Bluetooth connection OFF.</t>
  </si>
  <si>
    <t>Phone BT: OFF</t>
  </si>
  <si>
    <t>App Running on SDL Core, IGN Cycle (5 min) (if applicable)</t>
  </si>
  <si>
    <t>Set the SDL Module ignition control (key status) to OFF.</t>
  </si>
  <si>
    <t>Vehicle ignition: OFF</t>
  </si>
  <si>
    <t>Set the SDL Module lock control to UNLOCK.</t>
  </si>
  <si>
    <t>Wait for 5 minutes.</t>
  </si>
  <si>
    <t>5 minutes have passed: YES</t>
  </si>
  <si>
    <t>Set the SDL Module lock control to LOCK.</t>
  </si>
  <si>
    <t>App Running on SDL Core, App Background on Phone, IGN Cycle (5 min) (if applicable)</t>
  </si>
  <si>
    <t>Put the app in background (press the home button) on the phone.</t>
  </si>
  <si>
    <t>App running in background on phone: YES</t>
  </si>
  <si>
    <t>App Not Installed</t>
  </si>
  <si>
    <t>App installed on phone: YES</t>
  </si>
  <si>
    <t>Start the app on the phone and log in to the application as necessary to pass the test</t>
  </si>
  <si>
    <t>App Running on SDL Core, Turn BT Off, Quit App (if applicable)</t>
  </si>
  <si>
    <t>App running in SDL Module [if applicable]: NO</t>
  </si>
  <si>
    <t>Lock screen on phone: NO</t>
  </si>
  <si>
    <t>Quit the app from the mobile device (if applicable).</t>
  </si>
  <si>
    <t>App running on phone: NO</t>
  </si>
  <si>
    <t>Start the app on the phone; log in to the application as necessary to pass the test.</t>
  </si>
  <si>
    <t>App in foreground on phone: YES</t>
  </si>
  <si>
    <t>App Not Running, IGN Off, Phone Locked (if applicable)</t>
  </si>
  <si>
    <t>Lock the phone (press the power button to turn off the screen display).</t>
  </si>
  <si>
    <t>Phone display: OFF</t>
  </si>
  <si>
    <t>Phone locked: YES</t>
  </si>
  <si>
    <t>Lockscreen on phone (when DD is active): YES</t>
  </si>
  <si>
    <t>App is able to play audio (if applicable).</t>
  </si>
  <si>
    <t>App audible via SDL Core: YES</t>
  </si>
  <si>
    <t>App Running, IGN Off, Phone Locked (if applicable)</t>
  </si>
  <si>
    <t>App Not Running, IGN Off, Phone Locked (After IGN On) (if applicable)</t>
  </si>
  <si>
    <t>App Running on SDL Core, Lock Phone</t>
  </si>
  <si>
    <t>Check if the app continues to run normally.</t>
  </si>
  <si>
    <t>App continues to play audio (if applicable).</t>
  </si>
  <si>
    <t>App Running, IGN Cycle</t>
  </si>
  <si>
    <t>Wait until the phone's BT connection with SDL Core is disconnected.</t>
  </si>
  <si>
    <t>Lockscreen on phone: NO</t>
  </si>
  <si>
    <t>Companion Apps (Android only)</t>
  </si>
  <si>
    <t>The companion app router service is active: YES</t>
  </si>
  <si>
    <t>On the phone, turn Bluetooth OFF.</t>
  </si>
  <si>
    <t>Phone Bluetooth: OFF</t>
  </si>
  <si>
    <t>Phone Not Connected via USB</t>
  </si>
  <si>
    <t>App Not Running</t>
  </si>
  <si>
    <t>Phone:     (Power: ON) (Bluetooth: ON) (Paired: YES) (Connected via USB: NO)
SDL Module [if applicable]:   (Ignition: ON) (Door Status: CLOSED)
Test App: (Installed: YES) (Running on Phone: NO) (Running on SDL Core Module: NO) (Listed on SDL Core Module: NO)</t>
  </si>
  <si>
    <t>Plug phone into SDL Core Module via USB cable.</t>
  </si>
  <si>
    <t>Connected via USB: YES</t>
  </si>
  <si>
    <r>
      <rPr>
        <b/>
        <sz val="12"/>
        <color rgb="FF000000"/>
        <rFont val="Calibri"/>
        <family val="2"/>
      </rPr>
      <t>iOS</t>
    </r>
    <r>
      <rPr>
        <sz val="12"/>
        <color rgb="FF000000"/>
        <rFont val="Calibri"/>
        <family val="2"/>
      </rPr>
      <t xml:space="preserve">: Start the mobile app on the phone.
</t>
    </r>
    <r>
      <rPr>
        <b/>
        <sz val="12"/>
        <color rgb="FF000000"/>
        <rFont val="Calibri"/>
        <family val="2"/>
      </rPr>
      <t>Android</t>
    </r>
    <r>
      <rPr>
        <sz val="12"/>
        <color rgb="FF000000"/>
        <rFont val="Calibri"/>
        <family val="2"/>
      </rPr>
      <t>: Select the app on the AOA dialog to allow the USB Connection.</t>
    </r>
  </si>
  <si>
    <t>App Listed in SDL Module [if applicable]: YES</t>
  </si>
  <si>
    <t>App Base screen is displayed on SDL Core Module: YES</t>
  </si>
  <si>
    <t>Lockscreen on Phone (when DD is active): YES</t>
  </si>
  <si>
    <t>Phone:     (Power: ON) (Bluetooth: ON) (Paired: YES) (Connected via USB: NO)
SDL Module [if applicable]:   (Ignition: ON) (Door Status: CLOSED)
Test App: (Installed: YES) (Running on Phone: YES) (Running on SDL Core Module: NO) (Listed on SDL Core Module: NO)</t>
  </si>
  <si>
    <t>Phone:     (Power: OFF) (Bluetooth: ON) (Paired: YES) (Connected via USB: NO)
SDL Module [if applicable]:   (Ignition: ON) (Door Status: CLOSED)
Test App: (Installed: YES) (Running on Phone: NO) (Running on SDL Core Module: NO) (Listed on SDL Core Module: NO)</t>
  </si>
  <si>
    <t>Turn ON the phone.</t>
  </si>
  <si>
    <t>Phone Status: ON</t>
  </si>
  <si>
    <t>App Not Running, Lock Phone (iOS only)</t>
  </si>
  <si>
    <t>Kill all SDL apps found in the multitasking bar. (Double tap the home button, press and hold an app icon, and tap the small red ‘x’ on top of each app icon in the multitasking bar. For iOS7 and up, double tap home button and swipe up the icon to kill the app).</t>
  </si>
  <si>
    <t>No SDL Apps are running in the background on the phone.</t>
  </si>
  <si>
    <t>Start the mobile app on the phone.</t>
  </si>
  <si>
    <t>App Running on the phone foreground: YES</t>
  </si>
  <si>
    <t>Lock the phone.</t>
  </si>
  <si>
    <t>Black screen appears on the phone: YES</t>
  </si>
  <si>
    <t>Start the app through SDL Core Module and unlock the phone.</t>
  </si>
  <si>
    <t>App Not Running, Background on Phone (iOS only)</t>
  </si>
  <si>
    <t>Background the mobile app on the phone by pressing the Home button.</t>
  </si>
  <si>
    <t>Home screen appears on the phone: YES</t>
  </si>
  <si>
    <t>Start the app through SDL Core Module (Note: User has to press the app icon on the phone to verify Lockscreen) .</t>
  </si>
  <si>
    <t>Unplug phone from USB.</t>
  </si>
  <si>
    <t>Phone connected to SDL Core Module via USB: NO</t>
  </si>
  <si>
    <t>Re-select app on phone into foreground.</t>
  </si>
  <si>
    <t>Lockscreen on Phone: NO</t>
  </si>
  <si>
    <t>App Not Running, Start Media, Lock Phone (Media Apps Only, iOS only)</t>
  </si>
  <si>
    <t>Phone:     (Power: ON) (Bluetooth: ON) (Paired: NO) (Connected via USB: NO)
SDL Module [if applicable]:   (Ignition: ON) (Door Status: CLOSED)
Test App: (Installed: YES) (Running on Phone: NO) (Running on SDL Core Module: NO) (Listed on SDL Core Module: NO)</t>
  </si>
  <si>
    <t>Start media (Music station, playlist etc) (Media Apps Only).</t>
  </si>
  <si>
    <t>Audio heard from phone speakers: YES</t>
  </si>
  <si>
    <t>Start the app through SDL Core Module and unlock the phone (to verify the lockscreen).</t>
  </si>
  <si>
    <t>App Running in SDL Module [if applicable]: YES</t>
  </si>
  <si>
    <t>Same audio continued through SDL Core Module’s speakers: YES</t>
  </si>
  <si>
    <t>Phone Connected via USB</t>
  </si>
  <si>
    <t>Phone:     (Power: ON) (Bluetooth: ON) (Paired: YES) (Connected via USB: YES)
SDL Module [if applicable]:   (Ignition: OFF) (Door Status: OPEN)
Test App: (Installed: YES) (Running on Phone: NO) (Running on SDL Core Module: NO) (Listed on SDL Core Module: NO)</t>
  </si>
  <si>
    <t>Set the SDL Core Module control Door to CLOSED.</t>
  </si>
  <si>
    <t>Vehicle Door Status: CLOSED</t>
  </si>
  <si>
    <t>Set the SDL Core Module control Ignition (Key) to ON.</t>
  </si>
  <si>
    <t>Vehicle Ignition: ON</t>
  </si>
  <si>
    <t>App Listed in the SDL Module [if applicable]: YES</t>
  </si>
  <si>
    <t>App Running, IGN On (if applicable)</t>
  </si>
  <si>
    <t>Phone:     (Power: ON) (Bluetooth: ON) (Paired: YES) (Connected via USB: YES)
SDL Module [if applicable]:   (Ignition: OFF) (Door Status: OPEN)
Test App: (Installed: YES) (Running on Phone: YES) (Running on SDL Core Module: NO) (Listed on SDL Core Module: YES)</t>
  </si>
  <si>
    <t>Set the SDL Core Module control Ignition (Key) to ON.
Android: Select the app on the AOA dialog to allow the USB Connection.</t>
  </si>
  <si>
    <t>Phone:     (Power: OFF) (Bluetooth: ON) (Paired: YES) (Connected via USB: YES)
SDL Module [if applicable]:   (Ignition: ON) (Door Status: CLOSED)
Test App: (Installed: YES) (Running on Phone: NO) (Running on SDL Core Module: NO) (Listed on SDL Core Module: NO)</t>
  </si>
  <si>
    <t>Turn on the Phone.</t>
  </si>
  <si>
    <t>App Running on SDL Core Module, IGN Cycle (5 min) (if applicable)</t>
  </si>
  <si>
    <t>Phone:     (Power: ON) (Bluetooth: ON) (Paired: YES) (Connected via USB: YES)
SDL Module [if applicable]:   (Ignition: ON) (Door Status: CLOSED)
Test App: (Installed: YES) (Running on Phone: YES) (Running on SDL Core Module: YES) (Listed on SDL Core Module: YES)</t>
  </si>
  <si>
    <t>Set the SDL Core Module control Door to OPEN.</t>
  </si>
  <si>
    <t>Vehicle Door Status: OPEN</t>
  </si>
  <si>
    <t>Set the SDL Core Module control Ignition (Key) to OFF.</t>
  </si>
  <si>
    <t>Vehicle Ignition: OFF</t>
  </si>
  <si>
    <t>Set the SDL Core Module control Door to CLOSE.</t>
  </si>
  <si>
    <t>Verify that the app resumes after ignition ON (if not, manually start the app through SDL Core Module).</t>
  </si>
  <si>
    <t>App Running on SDL Core Module, Unplug (5 min)</t>
  </si>
  <si>
    <t>Unplug phone USB cable from the SDL Core Module.</t>
  </si>
  <si>
    <t>Connected via USB:: NO</t>
  </si>
  <si>
    <t>Plug phone into SDL Core Module via USB cable.
Android: Select the app on the AOA dialog to allow the USB Connection</t>
  </si>
  <si>
    <t>App Uninstalled (iOS only)</t>
  </si>
  <si>
    <t>Phone:     (Power: ON) (Bluetooth: ON) (Paired: YES) (Connected via USB: YES)
SDL Module [if applicable]:   (Ignition: ON) (Door Status: CLOSED)
Test App: (Installed: NO) (Running on Phone: NO) (Running on SDL Core Module: NO) (Listed on SDL Core Module: NO)</t>
  </si>
  <si>
    <t>Install the mobile app on the phone.</t>
  </si>
  <si>
    <t>App Installed on Phone: YES</t>
  </si>
  <si>
    <t>iOS: Start the mobile app on the phone; log in to the application as necessary to pass the test.</t>
  </si>
  <si>
    <t>iOS: App Running on the phone foreground: YES</t>
  </si>
  <si>
    <t>App Running on SDL Core Module, Unplug USB</t>
  </si>
  <si>
    <t>Phone:     (Power: ON) (Bluetooth: ON) (Paired: YES) (Connected via USB: YES)
SDL Module [if applicable]:   (Ignition: ON) (Door Status: OPEN)
Test App: (Installed: YES) (Running on Phone: YES) (Running on SDL Core Module: YES) (Listed on SDL Core Module: YES)</t>
  </si>
  <si>
    <t>Phone connected via USB: NO</t>
  </si>
  <si>
    <t>Re-plug in phone to SDL Core Module via USB.</t>
  </si>
  <si>
    <t>Phone connected via USB: YES</t>
  </si>
  <si>
    <t>Check that the app is listed on the "Apps" screen (if it isn't, select "Connect Mobile Apps" if available).
Re-select the app.</t>
  </si>
  <si>
    <t>App Not Running, Lock Phone</t>
  </si>
  <si>
    <t>Phone:     (Power: ON) (Bluetooth: ON) (Paired: YES) (Connected via USB: YES)
SDL Module [if applicable]:   (Ignition: ON) (Door Status: CLOSED)
Test App: (Installed: YES) (Running on Phone: NO) (Running on SDL Core Module: NO) (Listed on SDL Core Module: NO)</t>
  </si>
  <si>
    <t xml:space="preserve">App Base screen is displayed on SDL Core Module: YES  </t>
  </si>
  <si>
    <t>Phone: (Power: ON) (Bluetooth: OFF) (Paired: NO) (Connected via USB: NO)
 SDL Module [if applicable] (Ignition: ON) (Door Status: CLOSED) 
 Test App: (Installed: YES) (Running on Phone: Yes) (Running on SDL Core: NO) (Listed on SDL Core: NO)</t>
  </si>
  <si>
    <t>Select the companion app on the AOA dialog to allow the USB Connection</t>
  </si>
  <si>
    <t>Check that the hello app is listed on the "Apps" screen (if it isn't, select "Connect Mobile Apps" if available).</t>
  </si>
  <si>
    <t>App screen is displayed on SDL Core Module: YES</t>
  </si>
  <si>
    <t>Connected via USB: NO</t>
  </si>
  <si>
    <t>Quit via Voice</t>
  </si>
  <si>
    <t>SDL Module [if applicable]:   (Ignition: ON) (Door Status: CLOSED)  (Door Locked)
Phone:     (Power: ON) (Transport Connected: YES)
Test App: (Installed: YES) (Running on Phone: YES) (Running on SDL Core: YES) (Listed on SDL Core: YES)</t>
  </si>
  <si>
    <t>Exit/Quit the app on SDL Core using the voice command "Exit [App Name]."</t>
  </si>
  <si>
    <t>App running on SDL Core: NO</t>
  </si>
  <si>
    <t>Quit via Ignition Cycle (if applicable)</t>
  </si>
  <si>
    <t>SDL Module [if applicable]:   (Ignition: ON) (Door Status: CLOSED)  (Door Locked)
Phone:     (Power: ON) (Bluetooth: ON) (Paired: YES) (Connected: YES)
Test App: (Installed: YES) (Running on Phone: YES) (Running on SDL Core: YES) (Listed on SDL Core: YES)</t>
  </si>
  <si>
    <t>Set the SDL Module lock control to UNLOCKED, then set the SDL Module door control to OPEN, then set the SDL Module door control to CLOSED, and then set the SDL Module lock control to LOCKED.</t>
  </si>
  <si>
    <t>Vehicle door status: CLOSED
Vehicle lock status: LOCKED</t>
  </si>
  <si>
    <t>Verify that the app resumes after ignition ON (if not, manually start the app through SDL Core).</t>
  </si>
  <si>
    <t>Quit via Voice, Quit via Mobile App (if applicable)</t>
  </si>
  <si>
    <t>SDL Module [if applicable]:   (Ignition: ON) (Door Status: CLOSED)  (Door Locked) (Speed = 100 km/h)
Phone:     (Power: ON) (Bluetooth: ON) (Paired: YES) (Connected: YES)
Test App: (Installed: YES) (Running on Phone: YES) (Running on SDL Core: YES) (Listed on SDL Core: YES)</t>
  </si>
  <si>
    <t>Exit/Quit the App from the SDL Core using voice command "exit."</t>
  </si>
  <si>
    <t>Quit the app from the mobile device.</t>
  </si>
  <si>
    <t>Select “Find New Apps” in the "Apps" tab (Android only).</t>
  </si>
  <si>
    <t>Start the app through SDL Core.</t>
  </si>
  <si>
    <t>Quit via Force Close (if applicable)</t>
  </si>
  <si>
    <t>Force close the app on the phone by going to the phone settings menu, then selecting "Applications (or something similar)," and finally selecting the app and clicking the "force close" button.  If testing via AOA, ensure the RouterService is hosted by a different app.</t>
  </si>
  <si>
    <t>Restart the app on the phone.</t>
  </si>
  <si>
    <t>IGN Cycle with BT Toggle (if applicable)</t>
  </si>
  <si>
    <t>Phone connected: NO</t>
  </si>
  <si>
    <t>Phone BT is turned ON.</t>
  </si>
  <si>
    <t>IGN Cycle, Quit via Mobile App (if applicable)</t>
  </si>
  <si>
    <t>IGN Cycle with Quit via Mobile App (if applicable)</t>
  </si>
  <si>
    <t>IGN Cycle with Quit via Mobile App and Restart on Phone (if applicable)</t>
  </si>
  <si>
    <t>Restart the app on mobile device.</t>
  </si>
  <si>
    <t>Quit via Mobile App, BT Off, Restart App</t>
  </si>
  <si>
    <t>Restart the app on the mobile device.</t>
  </si>
  <si>
    <t>Connect the phone to the SDL Core module (press the phone button if the phone is not connected automatically).</t>
  </si>
  <si>
    <t>Check that the app is listed in the "Apps" tab (if it isn't, select "Connect Mobile Apps").</t>
  </si>
  <si>
    <t>Quit via Voice, Unpair</t>
  </si>
  <si>
    <t>On the phone, unpair the device from SDL Core in the phone's Bluetooth menu.</t>
  </si>
  <si>
    <t>Phone paired: NO</t>
  </si>
  <si>
    <t>App listed in the SDL Module [if applicable]: YES.</t>
  </si>
  <si>
    <t>Apps Listed, IGN Cycle (if applicable)</t>
  </si>
  <si>
    <t xml:space="preserve">SDL Module [if applicable]:   (Ignition: ON) (Door Status: CLOSED) (Door: LOCKED)
Phone:     (Power: ON) (Bluetooth: ON) (Paired: YES) (Connected: YES)
Test App: (Installed: YES) (Running on Phone: YES) (Running on SDL Core: NO) (Listed on SDL Core: YES)
Multiple Apps:  (Installed: YES) (Running on phone: YES) (Listed on SDL Core: YES)  </t>
  </si>
  <si>
    <t>Verify that all the apps are listed in the mobile apps screen.</t>
  </si>
  <si>
    <t>All the apps are listed on SDL Core: YES</t>
  </si>
  <si>
    <t>Set the SDL Module lock control to UNLOCKED, then set the SDL Module door control to OPEN.</t>
  </si>
  <si>
    <t>Vehicle Locked: NO</t>
  </si>
  <si>
    <t>Set the SDL Module door control to CLOSED, then set the SDL Module lock control to LOCKED.</t>
  </si>
  <si>
    <t xml:space="preserve">Vehicle door status: CLOSED </t>
  </si>
  <si>
    <t>Vehicle Locked: YES</t>
  </si>
  <si>
    <t>Vehicle ignition ON</t>
  </si>
  <si>
    <t>Check that all apps are listed on the "Apps" screen (if it isn't, select "Connect Mobile Apps" if available).</t>
  </si>
  <si>
    <t>Apps Listed, BT Toggle</t>
  </si>
  <si>
    <t xml:space="preserve">SDL Module [if applicable]:    (Ignition: ON) (Door Status: CLOSED) (Door: LOCKED)
Phone:      (Power: ON) (Bluetooth: ON) (Paired: YES) (Connected: YES)
Test App: (Installed: YES) (Running on Phone: YES) (Running on SDL Core: YES) (Listed on SDL Core: YES)
Multiple Apps:  (Installed: YES) (Running on phone: YES) (Listed on SDL Core: YES)  </t>
  </si>
  <si>
    <t>App Not Installed, phone not paired</t>
  </si>
  <si>
    <t xml:space="preserve">SDL Module [if applicable]:   (Ignition: ON) (Door Status: CLOSED) (Door: LOCKED)
Phone:     (Power: ON) (Bluetooth: ON) (Paired: NO) (Connected: NO)
Test App: (Installed: NO) (Running on Phone: NO) (Running on SDL Core: NO) (Listed on SDL Core: NO)
Multiple Apps:  (Installed: YES) (Running on phone: YES) (Listed on SDL Core: NO)                </t>
  </si>
  <si>
    <t>Install the app on the phone.</t>
  </si>
  <si>
    <t>App Installed: YES</t>
  </si>
  <si>
    <t>Launch the app on the phone; log in to the application as necessary to pass the test.</t>
  </si>
  <si>
    <t>Quit via Mobile App (if applicable)</t>
  </si>
  <si>
    <t xml:space="preserve">SDL Module [if applicable]:    (Ignition: ON) (Door Status: CLOSED) (Door: LOCKED) (Speed = 100 km/h)
Phone:      (Power: ON) (Bluetooth: ON) (Paired: YES) (Connected: YES)
Test App: (Installed: YES) (Running on Phone: YES) (Running on SDL Core: YES) (Listed on SDL Core: YES)
Multiple Apps:  (Installed: YES) (Running on phone: YES) (Listed on SDL Core: YES)  </t>
  </si>
  <si>
    <t>Switch Apps</t>
  </si>
  <si>
    <t xml:space="preserve">SDL Module [if applicable]:    (Ignition: ON) (Door Status: CLOSED) (Door: LOCKED) (Speed = 100 km/h)
Phone:      (Power: ON) (Bluetooth: ON) (Paired: YES) (Connected: YES)
Test App: (Installed: YES) (Running on Phone: YES) (Running on SDL Core: YES) (Listed on SDL Core: YES)
Multiple Apps:  (Installed: YES) (Running on phone: YES) (Running on SDL Core: NO)                </t>
  </si>
  <si>
    <t>Switch apps on SDL Core by navigating back to the "Apps" screen and selecting a different app to start it (ie "App B").</t>
  </si>
  <si>
    <t>App B focused on SDL Core: YES</t>
  </si>
  <si>
    <t>Test App not focused on SDL Core: YES</t>
  </si>
  <si>
    <t>Test App Audio not audible (if applicable): YES (if and only if Apps A and B are both media apps and App B's media was selected to start playing)</t>
  </si>
  <si>
    <t>Lockscreen on both apps when foregrounded on phone (when DD is active): YES</t>
  </si>
  <si>
    <t>Switch apps on SDL Core by navigating back to the "Apps" screen and selecting the app being tested to start it (ie "Test App ").</t>
  </si>
  <si>
    <t>App B: HMI: BACKGROUND/ non-audible</t>
  </si>
  <si>
    <t>Test App: HMI: FULL/ audible (if applicable): YES</t>
  </si>
  <si>
    <t>Press the menu button.</t>
  </si>
  <si>
    <t>SDL Core lists menu commands for Test App: YES</t>
  </si>
  <si>
    <t>Verify that all of the test app's menu commands are listed in the app menu.</t>
  </si>
  <si>
    <t>All &lt;Test App&gt; commands are listed in the app menu: YES</t>
  </si>
  <si>
    <t xml:space="preserve">SDL Module [if applicable]:    (Ignition: ON) (Door Status: CLOSED) (Door: LOCKED) (Speed = 100 km/h)
Phone:      (Power: OFF) (Bluetooth: ON) (Paired: YES) (Connected: NO)
Test App: (Installed: YES) (Running on Phone: NO) (Running on SDL Core: NO) (Listed on SDL Core: NO)
Multiple Apps:  (Installed: YES) (Running on phone: NO) (Running on SDL Core: NO)                </t>
  </si>
  <si>
    <t>Phone status: ON</t>
  </si>
  <si>
    <t>Button Mash (Media app)</t>
  </si>
  <si>
    <t>SDL Module [if applicable]:    (Ignition: ON) (Door Status: CLOSED) (Door: LOCKED) (Speed = 100 km/h)
Phone:      (Power: ON) (Bluetooth: ON) (Paired: YES) (Connected: YES)
Test App: (Installed: YES) (Running on Phone: YES) (Running on SDL Core: YES) (Listed on SDL Core: YES)</t>
  </si>
  <si>
    <t>Repeatedly press the following buttons on SDL Core:</t>
  </si>
  <si>
    <t>App on phone: Should not crash
App Running on SDL Core: YES
Reaction to button press: use debouncing, app reacts appropriately to final button press.</t>
  </si>
  <si>
    <t>a</t>
  </si>
  <si>
    <t>Seek forward.</t>
  </si>
  <si>
    <t>b</t>
  </si>
  <si>
    <t>Seek back.</t>
  </si>
  <si>
    <t>c</t>
  </si>
  <si>
    <t>OK (play/pause).</t>
  </si>
  <si>
    <t>d</t>
  </si>
  <si>
    <t>Tune up/down.</t>
  </si>
  <si>
    <t>e</t>
  </si>
  <si>
    <t>Preset buttons.</t>
  </si>
  <si>
    <t>Help Prompt (if applicable)</t>
  </si>
  <si>
    <t>SDL Module [if applicable]:    (Ignition: ON) (Door Status: CLOSED) (Door: LOCKED)
Phone:      (Power: ON) (Bluetooth: ON) (Paired: YES) (Connected: YES)
Test App: (Installed: YES) (Running on Phone: YES) (Running on SDL Core: YES) (Listed on SDL Core: YES)</t>
  </si>
  <si>
    <t>App running on SDL Core: YES</t>
  </si>
  <si>
    <t>Press the PTT button and say “&lt;App Name&gt; help.”</t>
  </si>
  <si>
    <t>Help prompt specific to the app heard: YES</t>
  </si>
  <si>
    <t xml:space="preserve">Button Press </t>
  </si>
  <si>
    <t>Press each button once and fill observed behavior in the adjacent column. If the app is not a Media app, most buttons do not apply.</t>
  </si>
  <si>
    <t>OK</t>
  </si>
  <si>
    <t>Play/pause</t>
  </si>
  <si>
    <t>Seek Right</t>
  </si>
  <si>
    <t>Seek Left</t>
  </si>
  <si>
    <t>Tune Up</t>
  </si>
  <si>
    <t>f</t>
  </si>
  <si>
    <t>Tune Down</t>
  </si>
  <si>
    <t>g</t>
  </si>
  <si>
    <t>Preset 1</t>
  </si>
  <si>
    <t>h</t>
  </si>
  <si>
    <t>Preset 2</t>
  </si>
  <si>
    <t>i</t>
  </si>
  <si>
    <t>Preset 3</t>
  </si>
  <si>
    <t>j</t>
  </si>
  <si>
    <t>Preset 4</t>
  </si>
  <si>
    <t>k</t>
  </si>
  <si>
    <t>Preset 5</t>
  </si>
  <si>
    <t>l</t>
  </si>
  <si>
    <t>Preset 6</t>
  </si>
  <si>
    <t>m</t>
  </si>
  <si>
    <t>Preset 7</t>
  </si>
  <si>
    <t>n</t>
  </si>
  <si>
    <t>Preset 8</t>
  </si>
  <si>
    <t>o</t>
  </si>
  <si>
    <t>Preset 9</t>
  </si>
  <si>
    <t>p</t>
  </si>
  <si>
    <t>Preset 0</t>
  </si>
  <si>
    <t>App Icon</t>
  </si>
  <si>
    <t>Phone:     (Power: ON) (Bluetooth: ON) (Paired: YES) (Connected: YES)
SDL Module [if applicable]:   (Ignition: ON) (Door Status: CLOSED)
Test App: (Installed: YES) (Running on Phone: YES) (Running on SDL Core: NO) (Listed on SDL Core: YES)</t>
  </si>
  <si>
    <t>Navigate to the "Apps" screen.</t>
  </si>
  <si>
    <t>A list of mobile applications is displayed.</t>
  </si>
  <si>
    <t>Verify the test app's icon.</t>
  </si>
  <si>
    <t>The application displays its own icon, and not the default icon of the connected SDL Module.</t>
  </si>
  <si>
    <t>Night Mode (icons acceptable)</t>
  </si>
  <si>
    <t>Phone:     (Power: ON) (Bluetooth: ON) (Paired: YES) (Connected: YES)
SDL Module [if applicable]:   (Ignition: ON) (Door Status: CLOSED)
Test App: (Installed: YES) (Running on Phone: YES) (Running on SDL Core: YES) (Listed on SDL Core: YES)</t>
  </si>
  <si>
    <t>Change the SDL Module to "Night Mode" if available.</t>
  </si>
  <si>
    <t>The color scheme should change as Night Mode is enabled.</t>
  </si>
  <si>
    <t>Navigate back to the "Apps" screen.</t>
  </si>
  <si>
    <t>The app should still be listed.</t>
  </si>
  <si>
    <t>The app should still be running.</t>
  </si>
  <si>
    <t>Select the test app.</t>
  </si>
  <si>
    <t xml:space="preserve">The app should resume normally.  </t>
  </si>
  <si>
    <t>The app's icons should still look acceptable in the Night Mode color scheme.</t>
  </si>
  <si>
    <t>Toggleable Icons (if applicable)</t>
  </si>
  <si>
    <t xml:space="preserve">If the application supports toggleable softbuttons (e.g. favorite/heart/thumbs up/like a song in a media app), select that softbutton.  </t>
  </si>
  <si>
    <t xml:space="preserve">The softbutton should undergo a persistent visual change so that the user can tell that they've toggled that option.  </t>
  </si>
  <si>
    <t>Select the softbutton again.</t>
  </si>
  <si>
    <t>The softbutton should revert back to what it initially looked like.</t>
  </si>
  <si>
    <t xml:space="preserve">Repeat this test for all toggleable softbuttons. </t>
  </si>
  <si>
    <t>All of the toggleable softbuttons should work in the same manner.</t>
  </si>
  <si>
    <t>Voice Commands After Executing Help</t>
  </si>
  <si>
    <t>Press the PTT button and say "&lt;App name&gt; help."</t>
  </si>
  <si>
    <t>The application's help prompt should play.</t>
  </si>
  <si>
    <t>When the help prompt ends and SDL Core prompts the user for another response, say one of the application's voice commands.</t>
  </si>
  <si>
    <t>The voice command should be recognized and execute properly.</t>
  </si>
  <si>
    <t xml:space="preserve">Repeat this test for all of the application's voice commands. </t>
  </si>
  <si>
    <t>All of the voice commands should work properly.</t>
  </si>
  <si>
    <t>Switch Audio Source While Loading (Media App Only)</t>
  </si>
  <si>
    <t>SDL Module [if applicable]:    (Ignition: ON) (Door Status: CLOSED) (Door: LOCKED) (Speed = 100 km/h)
Phone:      (Power: ON) (Bluetooth: ON) (Paired: YES) (Connected: YES)
Test App: (Installed: YES) (Running on Phone: YES) (Running on SDL Core: NO) (Listed on SDL Core: YES)</t>
  </si>
  <si>
    <t>Start the app through SDL Core and press the "Change Source" button on SDL Core while the app is loading commands.  Immediately select a different audio source.</t>
  </si>
  <si>
    <t>SDL Core changes media (to selected source).</t>
  </si>
  <si>
    <t>Press "Change Source" again and select the test application.</t>
  </si>
  <si>
    <t>Media changes back to the SDL Core mobile app.</t>
  </si>
  <si>
    <t>The app should resume running through SDL Core.</t>
  </si>
  <si>
    <t>App in foreground on SDL Core: YES</t>
  </si>
  <si>
    <t xml:space="preserve">Template Colors (if applicable) </t>
  </si>
  <si>
    <t>SDL Module [if applicable]:    (Ignition: ON) (Door Status: N/A) (Door: N/A) (Speed = N/A)
Phone:      (Power: ON) (Bluetooth: ON) (Paired: YES) (Connected: YES)
Test App: (Installed: YES) (Running on Phone: YES) (Running on SDL Core: NO) (Listed on SDL Core: YES)</t>
  </si>
  <si>
    <t>Observe the app's main screen.</t>
  </si>
  <si>
    <t>Custom template colors are organized correctly:
1. Primary brand color is the primary color
2. Secondary color compliments the primary color
3. Colors alter to be appropriate in day and night mode</t>
  </si>
  <si>
    <t>Managing Audio During VR Session (if applicable, media app only)</t>
  </si>
  <si>
    <t>SDL Module [if applicable]: (Ignition: ON) (Door Status: CLOSED) (Door: LOCKED) (Speed = 100 km/h)
 Phone: (Power: ON) (Bluetooth: ON) (Paired: YES) (Connected: YES)
 Test App: (Installed: YES) (Running on Phone: YES) (Running on SDL Core: YES) (Listed on SDL Core: YES)</t>
  </si>
  <si>
    <t>Start the app through SDL Core.
Press the play button on SDL Core</t>
  </si>
  <si>
    <t>App running on SDL Core: YES
Lockscreen on phone (when DD is active): YES
App playing music: YES</t>
  </si>
  <si>
    <t>The music pauses and application's help prompt should play.</t>
  </si>
  <si>
    <t>The voice command should be recognized and execute properly.
After VR session is completed, the music resumes.</t>
  </si>
  <si>
    <t>App Name</t>
  </si>
  <si>
    <t>Verify the test app's name.</t>
  </si>
  <si>
    <t>The application displays its own app name as noted on the Overview sheet.</t>
  </si>
  <si>
    <t>7. Application Use Case Tests</t>
  </si>
  <si>
    <t>Execute Application Commands - Menu Controls</t>
  </si>
  <si>
    <t>Navigate to the application's menu by selecting the "Menu" button on SDL Core HMI from the application's home screen.</t>
  </si>
  <si>
    <t>The menu should open, displaying a list of the application's commands and/or submenus.</t>
  </si>
  <si>
    <t>Manually execute all commands in the application's menu (and submenus, if applicable).</t>
  </si>
  <si>
    <t>For each command in the application's menu (and submenus), verify that:
The command name makes sense in context.</t>
  </si>
  <si>
    <t>Once executed, the command performs an action that a user would reasonably expect (considering its name, image and/or context).</t>
  </si>
  <si>
    <t>Execute Application Commands - Voice Controls</t>
  </si>
  <si>
    <t>Navigate to the Voice Command tab and execute one of the app's voice commands.  Repeat this for every voice command that the application has (if a comprehensive voice command list isn't provided, execute all of the commands that are read in the app's "help" prompt).</t>
  </si>
  <si>
    <t>Once executed, the command performs an action that a user would reasonably expect (considering its name and context).</t>
  </si>
  <si>
    <t>Execute Application Soft Buttons</t>
  </si>
  <si>
    <t>Manually select each of the application's softbuttons.</t>
  </si>
  <si>
    <t>For each softbutton, verify that:
The softbutton name makes sense.</t>
  </si>
  <si>
    <t>Once selected, the softbutton performs an action that a user would reasonably expect (considering its name, image and/or context).</t>
  </si>
  <si>
    <t>Start App Without Logging In (If Applicable)</t>
  </si>
  <si>
    <t>On the phone, log out of all user accounts for the app.</t>
  </si>
  <si>
    <t>No user should be logged into the application (if applicable).</t>
  </si>
  <si>
    <t>The application should start on SDL Core.</t>
  </si>
  <si>
    <t xml:space="preserve">If a user must be logged in for the app to work on SDL Core, the application clearly notifies the user.  </t>
  </si>
  <si>
    <t>Start App Without Logging In, App in Background on Phone (If Applicable)</t>
  </si>
  <si>
    <t>Background the app on the phone.</t>
  </si>
  <si>
    <t>App should be in the background on the phone.</t>
  </si>
  <si>
    <t>Start App Without Logging In, Phone Locked (If Applicable)</t>
  </si>
  <si>
    <t>Black screen appears on the phone.</t>
  </si>
  <si>
    <t>Poor Network Connectivity</t>
  </si>
  <si>
    <t>Phone:     (Power: ON) (Bluetooth: ON) (Paired: YES) (Connected: YES)
SDL Module [if applicable]:   (Ignition: ON) (Door Status: CLOSED)
Test App: (Installed: YES) (Running on Phone: YES) (Running on SDL Core: NO) (Listed on SDL Core: No)</t>
  </si>
  <si>
    <t>Ensure the phone does not have access to internet.</t>
  </si>
  <si>
    <t>Phone not connected to WiFi or mobile data.</t>
  </si>
  <si>
    <t>Connect the phone with the SDL Module (Bluetooth, USB, etc).</t>
  </si>
  <si>
    <t>Phone is connected to SDL Module.</t>
  </si>
  <si>
    <t>Data should be displayed on the main app screen or an alert informing the user there are network connectivity issues.</t>
  </si>
  <si>
    <t>Lockscreen Logo</t>
  </si>
  <si>
    <t>Start the app through SDL Core HMI (Selecting the app's button that previously appeared)</t>
  </si>
  <si>
    <t>Observe the logo on the phone screen.  It must follow one of these three options (mark this test "Fail" if it follows none of these):</t>
  </si>
  <si>
    <t>A.) The lock screen contains the logo based on the vehicle in which it is running (or the SDL Module configuration in which it is running).  Run the app on as many different vehicle configurations to ensure that this is working properly.</t>
  </si>
  <si>
    <t xml:space="preserve">The lock screen contains the correct logo based on the vehicle.
</t>
  </si>
  <si>
    <t>B.) The lock screen contains the correct SDL logo.</t>
  </si>
  <si>
    <t>The lock screen contains the following image:</t>
  </si>
  <si>
    <r>
      <rPr>
        <b/>
        <sz val="12"/>
        <color rgb="FF000000"/>
        <rFont val="Calibri"/>
        <family val="2"/>
      </rPr>
      <t>C.)</t>
    </r>
    <r>
      <rPr>
        <sz val="12"/>
        <color rgb="FF000000"/>
        <rFont val="Calibri"/>
        <family val="2"/>
      </rPr>
      <t xml:space="preserve"> The lock screen only contains the app icon.</t>
    </r>
  </si>
  <si>
    <t>The lock screen contains the app icon, but not the vehicle manufacturer logo or SDL Core logos.</t>
  </si>
  <si>
    <t>Back Button Behavior (Android only)</t>
  </si>
  <si>
    <t>Press the “back” button on the Android phone.</t>
  </si>
  <si>
    <t>App does one of the following:
1.)  Home screen appears on the phone.
      App on phone: Background</t>
  </si>
  <si>
    <t>2.)  Nothing happens.
      App on phone: Foreground</t>
  </si>
  <si>
    <t>If pressing the "back" button moved to the phone's home screen, select the app again.</t>
  </si>
  <si>
    <t>Lockscreen When App Moved to Background on Phone</t>
  </si>
  <si>
    <t>Background the app on the phone by pressing the "home" button.</t>
  </si>
  <si>
    <t>Select the app on the phone by pressing the app icon.</t>
  </si>
  <si>
    <t>App running on SDL Core: YES
Lockscreen on phone (when DD is active): YES</t>
  </si>
  <si>
    <t>Background App on Phone, Turn IGN Off</t>
  </si>
  <si>
    <t>Background the app on the phone by pressing the home button.</t>
  </si>
  <si>
    <t>App on phone: BACKGROUND</t>
  </si>
  <si>
    <t>Set the SDL Module ignition control to OFF.</t>
  </si>
  <si>
    <t>Set the SDL Module lock control to UNLOCKED, then set the SDL Module door control to OPEN, then set the SDL Module door control to CLOSED, and finally set the SDL Module lock control to LOCKED.</t>
  </si>
  <si>
    <t xml:space="preserve">Lockscreen on phone: NO
</t>
  </si>
  <si>
    <t>Streaming starts on activation</t>
  </si>
  <si>
    <t>Phone:     (Power: ON) (Transport: Connected) (Connected: YES)
SDL Module [if applicable]:   (Ignition: ON) (Door Status: CLOSED)
Test App: (Installed: YES) (Running on Phone: YES) (Running on SDL Core: YES) (Listed on SDL Core: YES)</t>
  </si>
  <si>
    <t>Phone is connected to module with high bandwidth transport (USB/ TCP).</t>
  </si>
  <si>
    <t>App appears as icon on SDL Core HMI.</t>
  </si>
  <si>
    <t>App is launched on HMI and starts to buffer stream.</t>
  </si>
  <si>
    <t>Video stream starts and app's screen is displayed.</t>
  </si>
  <si>
    <t>Streaming Pauses During HMI State Changes</t>
  </si>
  <si>
    <t>Perform test 9.1.</t>
  </si>
  <si>
    <t>App connects, is activated, and streams video to the SDL Core Module.</t>
  </si>
  <si>
    <t>Navigate away from the streaming window on the module.</t>
  </si>
  <si>
    <t>App pauses streaming while HMI level is not in FULL</t>
  </si>
  <si>
    <t>Return to the streaming window on the module.</t>
  </si>
  <si>
    <t>App resumes streaming once HMI level is FULL</t>
  </si>
  <si>
    <t>Acceptable Performance (12-15FPS under stress)</t>
  </si>
  <si>
    <t xml:space="preserve">Perform test 9.1, then interact with the projection and try to get it to slow down.
(This can include constant swiping to move a map in multiple and opposing directions, quick and repeated  pinch and zoom gestures, etc) </t>
  </si>
  <si>
    <t>App performs at an acceptable rate under stress.</t>
  </si>
  <si>
    <t>Driver Distraction (if applicable)</t>
  </si>
  <si>
    <t>Perform Test 9.1.</t>
  </si>
  <si>
    <t>App is connected, selected on HMI, App's screen is displayed via video stream.</t>
  </si>
  <si>
    <t>Start a navigation trip and browse menus.</t>
  </si>
  <si>
    <t>All text and images should adhere to driver distraction guidelines for region.</t>
  </si>
  <si>
    <t>Menu depth and choices per menu level are in accordance to driver distraction guidelines.</t>
  </si>
  <si>
    <t>Navigation App - Gestures</t>
  </si>
  <si>
    <t>Try a pinch and zoom.</t>
  </si>
  <si>
    <t>Map view should be zooming in and out.</t>
  </si>
  <si>
    <t>Try moving a single pointer.</t>
  </si>
  <si>
    <t>Map should move with finger movement.</t>
  </si>
  <si>
    <t>Map movement should stop when the pointer is lifted.</t>
  </si>
  <si>
    <t>Switch VPM Apps</t>
  </si>
  <si>
    <t>Phone: (Power: ON) (Bluetooth: ON) (Paired: YES) (Connected: YES)
 SDL Module [if applicable]: (Ignition: ON) (Door Status: CLOSED)
 Test App: (Installed: YES) (Running on Phone: YES) (Running on SDL Core: NO) (Listed on SDL Core: YES)
 Multiple Apps: (Installed: YES) (Running on phone: YES) (Running on SDL Core: NO)</t>
  </si>
  <si>
    <t>App B is launched on HMI and starts to buffer stream.</t>
  </si>
  <si>
    <t>Test App is launched on HMI and starts to buffer stream.</t>
  </si>
  <si>
    <t>Transport Change While Apps Streaming Video</t>
  </si>
  <si>
    <t>Phone: (Power: ON) (Bluetooth: ON) (Paired: YES) (Connected via USB: YES)
 SDL Module [if applicable]: (Ignition: ON) (Door Status: CLOSED)
 Test App: (Installed: YES) (Running on Phone: YES) (Running on SDL Core: YES) (Listed on SDL Core: YES)</t>
  </si>
  <si>
    <t>Test App continues to reproduce streaming video or alternative contents seamlessly.</t>
  </si>
  <si>
    <t>Appendix</t>
  </si>
  <si>
    <t>Definitions</t>
  </si>
  <si>
    <t>Title</t>
  </si>
  <si>
    <t>HMI FULL</t>
  </si>
  <si>
    <t>Media App: App is focused on SDL Core and running on the phone. App audio heard.
Non Media App: App is focused on SDL Core and running on the phone.</t>
  </si>
  <si>
    <t>HMI LIMITED</t>
  </si>
  <si>
    <t>1. Switching from Full Media app to Full Non Media App
2. Switching from Full Media app to Any Non-audio source SDL Core menu (Phone button, Menu button)</t>
  </si>
  <si>
    <t>• Only for Media apps. One media app at a time
• App can play audio in HMI Limited State.
• Only Top Level voice commands work
• Only Valid State: HMI Limited/Audible</t>
  </si>
  <si>
    <t>HMI BACKGROUND</t>
  </si>
  <si>
    <t>1. Switching to other media source (CD, Radio, AUX)
2. Switching to other SDL Core non media menu (for Non Media Apps only)
3. Accept a phone call on SDL Core / During a phone call
4. Turning off audio using audio power button
5. App default state (Set by policies)</t>
  </si>
  <si>
    <t>• Unlimited media/non-media apps can be in background.
• No audio is heard when app is in background. HMI Background/Not_Audible is the only valid State.
• Backgrounded app can send vehicle data 
• Backgrounded app can send alerts (per policy – push notifications enabled)
• Notifications received by the app: Onlanguagechange(), OnPermissionChange(), OnEncodedSDL CoreP(), OnDriverDistraction(),OnHMIStatus()</t>
  </si>
  <si>
    <t>HMI NONE</t>
  </si>
  <si>
    <t>1. Exiting app via VR. Press the voice button and say ‘Exit &lt;app name&gt;’
2. Exiting app via in-app menu. Select ‘Exit &lt;app name&gt;’ item in the in-app menu</t>
  </si>
  <si>
    <t>• App can be set to default state ‘None’ per policies
• Notifications enabled: OnRegisterAppInterface(), OnPermissionsChange()</t>
  </si>
  <si>
    <t>SDL Session Ready</t>
  </si>
  <si>
    <t>Transport selected</t>
  </si>
  <si>
    <t>Transport connected</t>
  </si>
  <si>
    <t>Transport Connected</t>
  </si>
  <si>
    <t>This means whatever transport is being used for this SDL session is connected to the module. This would include all prerequisites for that transport (power state = on, for bluetooth paired = true)</t>
  </si>
  <si>
    <t>Apps Tab</t>
  </si>
  <si>
    <t>SDL Module</t>
  </si>
  <si>
    <t>This is whatever approved implementation is being used to perform these tests. SDL Core, Manticore, etc.</t>
  </si>
  <si>
    <t>App-Base Screen</t>
  </si>
  <si>
    <t>This refers to the first screen that gets displayed when an app is activated on the SDL Core Module</t>
  </si>
  <si>
    <t>PTT</t>
  </si>
  <si>
    <t>Press to talk button. This will initiate a voice recognition session. Not all systems are equipped with this feature</t>
  </si>
  <si>
    <t>Connect Mobile Apps</t>
  </si>
  <si>
    <t xml:space="preserve">A button or option given to the user to attempt to connect to mobile apps. When pressed, based on platform iOS/Android, it will perform the necessary functions to search for additional apps to connect. Some OEM Core implementations may or may not implement this feature. </t>
  </si>
  <si>
    <t>DD</t>
  </si>
  <si>
    <t>Driver Distraction</t>
  </si>
  <si>
    <t>Version</t>
  </si>
  <si>
    <t>Date</t>
  </si>
  <si>
    <t>Change Description</t>
  </si>
  <si>
    <t>Author</t>
  </si>
  <si>
    <t>Initial Guidelines</t>
  </si>
  <si>
    <t>Livio</t>
  </si>
  <si>
    <t>- All tests that include “Find New Apps” (4.3, 4.4, 4.6, 4.7, 4.8) need to be updated to include “(Android Only)” as it is only a function on Android Phones, not related to iOS.
- Add “(when DD is active)” to all tests that include “Lockscreen on phone: YES".
- For test cases requiring an application to be un-installed and re-installed (2.5, 2.17, 2.19, 3.12, 5.3), add “log in to the application as necessary to pass the test.”
- On "Introduction" sheet, add flow chart regarding tests with “Bluetooth: ON” as a precondition.
- Add "Versions" sheet.</t>
  </si>
  <si>
    <t>Theresa Lech - Livio</t>
  </si>
  <si>
    <t>- On “Overview” sheet, add “Confirm that verbose logs are made accessible via TestFlight (if applicable) and debug tool is turned on (Android only).”
- Add test 6.10 (App Name).
- Revise test 3.12 (App Uninstalled) to be iOS only, removing Android references.</t>
  </si>
  <si>
    <t>- Add the following additional information to Test Step 1 of test 4.4: “If testing via AOA, ensure the RouterService is hosted by a different app.”
- In Step 2 of test 4.10, change “Android Bluetooth menu” to “phone’s Bluetooth menu”
- Revise expected results of test 5.5 for clarity regarding audio and lockscreen behavior</t>
  </si>
  <si>
    <t>Specify requirements for in-vehicle web applications on "Introduction" sheet.</t>
  </si>
  <si>
    <t>Jordyn Mackool - Livio</t>
  </si>
  <si>
    <t>- Add test 2.25 (Companion App (Android Only)).
- Add test 3.15 (Companion App (Android Only)).</t>
  </si>
  <si>
    <t>Added test 1.3.8 - Verify queries tag is added</t>
  </si>
  <si>
    <t>Check that correct repository is included (mavenCentral).</t>
  </si>
  <si>
    <r>
      <t xml:space="preserve">build.gradle contains a repositories entry like the following:
</t>
    </r>
    <r>
      <rPr>
        <b/>
        <sz val="12"/>
        <rFont val="Calibri"/>
        <family val="2"/>
      </rPr>
      <t>repositories {
    ...
    mavenCentral()
}</t>
    </r>
  </si>
  <si>
    <r>
      <t xml:space="preserve">Verify that the app is querying for services correctly in onCreate method:
</t>
    </r>
    <r>
      <rPr>
        <b/>
        <sz val="12"/>
        <rFont val="Calibri"/>
        <family val="2"/>
      </rPr>
      <t>SdlReceiver.queryForConnectedService(this);</t>
    </r>
  </si>
  <si>
    <t>Verify the app is requesting the BLUETOOTH_CONNECT permission:
If targeting  Android S (API 31) or higher, verify that they request from the user BLUETOOTH_CONNECT runtime permission before calling SdlReceiver.queryForConnectedService(this);.</t>
  </si>
  <si>
    <t>Verify correct permissions are added
    &lt;uses-permission android:name="android.permission.INTERNET" /&gt;
    &lt;uses-permission android:name="android.permission.BLUETOOTH"/&gt;
    &lt;uses-permission android:name="android.permission.ACCESS_NETWORK_STATE" /&gt;
    &lt;uses-permission android:name="android.permission.FOREGROUND_SERVICE" /&gt;
If targeting Android S (API 31) or higher, it should add this permission: 
&lt;uses-permission android:name="android.permission.BLUETOOTH_CONNECT"
    tools:targetApi="31"/&gt;</t>
  </si>
  <si>
    <t>Verify SdlService is added and correct 
   &lt;service
        android:name=".SdlService"
        android:exported="true" 
        android:enabled="true"/&gt;</t>
  </si>
  <si>
    <t xml:space="preserve">Verify that all Activities that use an intent filter are exported </t>
  </si>
  <si>
    <t>App targeting Android 12 or newer on Android 12 or newer device only - Deny Bluetooth Connect permission</t>
  </si>
  <si>
    <t>2.13</t>
  </si>
  <si>
    <t>2.19</t>
  </si>
  <si>
    <t xml:space="preserve">Open/start the mobile app on the phone; log in to the application as necessary. </t>
  </si>
  <si>
    <t>When prompted deny Bluetooth Connect permission</t>
  </si>
  <si>
    <t>BLUETOOTH_CONNECT: NO</t>
  </si>
  <si>
    <t>Verify that app does not appear on SDL Module</t>
  </si>
  <si>
    <t>App listed in SDL Module [if applicable]: NO</t>
  </si>
  <si>
    <t>App targeting Android 12 or newer on Android 12 or newer device only - Accept Bluetooth Connect permission</t>
  </si>
  <si>
    <t>When prompted accept Bluetooth Connect permission</t>
  </si>
  <si>
    <t>BLUETOOTH_CONNECT: YES</t>
  </si>
  <si>
    <t>Check that the app is listed in the "Apps" tab (if it isn't, select "Connect Mobile Apps" if available)</t>
  </si>
  <si>
    <t>App targeting Android 12 or newer on Android 11 or older device</t>
  </si>
  <si>
    <t>Verify that you are not prompted for Bluetooth Connect permission</t>
  </si>
  <si>
    <t>- Change Test 1.1.2 from jcenter to mavenCentral
- Add callout to Android S (API 31) to tests 1.2.3, 1.2.4, and 1.3.2
- Add `android:exported="true"` to test 1.3.3
- Add test 1.3.9
- Add test 2.1 (App targeting Android 12 or newer on Android 12 or newer device only - Deny Bluetooth Connect Permission)
- Add test 2.2 (App targeting Android 12 or newer on Android 12 or newer device only - Accept Bluetooth Connect Permission)
- Add test 2.3 (App targeting Android 12 or newer on Android 11 or older device
- Add precondition "Bluetooth Permissions Accepted: NO" to tests 2.1, 2.2, and 2.3
- Add precondition "Bluetooth Permissions Accepted: YES" to tests 2.4 - 2.19, 2.21, and 2.23 - 2.28</t>
  </si>
  <si>
    <r>
      <t xml:space="preserve">build.gradle contains a dependencies entry like the following: (Should be latest version)
</t>
    </r>
    <r>
      <rPr>
        <b/>
        <sz val="12"/>
        <rFont val="Calibri"/>
        <family val="2"/>
      </rPr>
      <t>dependencies {
    ...
    implementation 'com.smartdevicelink:sdl_android: 'X'.+'
}</t>
    </r>
  </si>
  <si>
    <r>
      <t xml:space="preserve">SDL Module [if applicable]:  </t>
    </r>
    <r>
      <rPr>
        <b/>
        <sz val="14"/>
        <rFont val="Calibri"/>
        <family val="2"/>
        <scheme val="minor"/>
      </rPr>
      <t xml:space="preserve"> (Ignition: OFF)    (Door Status: OPEN)         (Door: UNLOCKED)</t>
    </r>
    <r>
      <rPr>
        <sz val="14"/>
        <rFont val="Calibri"/>
        <family val="2"/>
        <scheme val="minor"/>
      </rPr>
      <t xml:space="preserve">
Phone:     (Power: ON)        (Bluetooth: ON)                 (Paired: YES)                     (Connected: NO)
Test App: (Installed: YES)  </t>
    </r>
    <r>
      <rPr>
        <b/>
        <sz val="14"/>
        <rFont val="Calibri"/>
        <family val="2"/>
        <scheme val="minor"/>
      </rPr>
      <t>(Running on Phone: YES)</t>
    </r>
    <r>
      <rPr>
        <sz val="14"/>
        <rFont val="Calibri"/>
        <family val="2"/>
        <scheme val="minor"/>
      </rPr>
      <t xml:space="preserve">  (Running on SDL Core: NO)  (Listed on SDL Core: NO)</t>
    </r>
  </si>
  <si>
    <r>
      <t xml:space="preserve">SDL Module [if applicable]:    (Ignition: ON)    (Door Status: CLOSED)      (Door: LOCKED)
Phone:      (Power: ON)       (Bluetooth: ON)                  (Paired: YES)                    (Connected: YES)
Test App: </t>
    </r>
    <r>
      <rPr>
        <b/>
        <sz val="14"/>
        <rFont val="Calibri"/>
        <family val="2"/>
        <scheme val="minor"/>
      </rPr>
      <t xml:space="preserve"> (Installed: NO) </t>
    </r>
    <r>
      <rPr>
        <sz val="14"/>
        <rFont val="Calibri"/>
        <family val="2"/>
        <scheme val="minor"/>
      </rPr>
      <t xml:space="preserve"> (Running on Phone: NO)  (Running on SDL Core: NO)  (Listed on SDL Core: NO)</t>
    </r>
  </si>
  <si>
    <r>
      <t xml:space="preserve">SDL Module [if applicable]:    (Ignition: ON)     (Door Status: CLOSED)     (Door: LOCKED)
Phone:      (Power: ON)       </t>
    </r>
    <r>
      <rPr>
        <b/>
        <sz val="14"/>
        <rFont val="Calibri"/>
        <family val="2"/>
        <scheme val="minor"/>
      </rPr>
      <t xml:space="preserve">(Bluetooth: OFF) </t>
    </r>
    <r>
      <rPr>
        <sz val="14"/>
        <rFont val="Calibri"/>
        <family val="2"/>
        <scheme val="minor"/>
      </rPr>
      <t xml:space="preserve">               (Paired: YES)                     (Connected: NO)
Test App:  </t>
    </r>
    <r>
      <rPr>
        <b/>
        <sz val="14"/>
        <rFont val="Calibri"/>
        <family val="2"/>
        <scheme val="minor"/>
      </rPr>
      <t>(Installed: NO)</t>
    </r>
    <r>
      <rPr>
        <sz val="14"/>
        <rFont val="Calibri"/>
        <family val="2"/>
        <scheme val="minor"/>
      </rPr>
      <t xml:space="preserve">  (Running on Phone: NO)  (Running on SDL Core: NO)  (Listed on SDL Core: NO) </t>
    </r>
  </si>
  <si>
    <r>
      <t xml:space="preserve">Plug phone into SDL Core Module via USB cable. 
</t>
    </r>
    <r>
      <rPr>
        <b/>
        <sz val="12"/>
        <color rgb="FF000000"/>
        <rFont val="Calibri"/>
        <family val="2"/>
      </rPr>
      <t>Android</t>
    </r>
    <r>
      <rPr>
        <sz val="12"/>
        <color rgb="FF000000"/>
        <rFont val="Calibri"/>
        <family val="2"/>
      </rPr>
      <t>, select the app on the AOA dialog to allow the USB Connection.</t>
    </r>
  </si>
  <si>
    <t>No SDL notification is displayed: YES</t>
  </si>
  <si>
    <t>On the phone, check SDL notifications. (Notification will not appear unless app has POST_NOTIFICATIONS permission when running on Android 13+ device).</t>
  </si>
  <si>
    <t>Check the active router service by looking at the phone notifications (Notification will not appear unless app has POST_NOTIFICATIONS permission when running on Android 13+ device).</t>
  </si>
  <si>
    <r>
      <rPr>
        <b/>
        <sz val="12"/>
        <color rgb="FF000000"/>
        <rFont val="Calibri"/>
        <family val="2"/>
      </rPr>
      <t>iOS:</t>
    </r>
    <r>
      <rPr>
        <sz val="12"/>
        <color rgb="FF000000"/>
        <rFont val="Calibri"/>
        <family val="2"/>
      </rPr>
      <t xml:space="preserve"> App Running on the phone foreground: YES
</t>
    </r>
    <r>
      <rPr>
        <b/>
        <sz val="12"/>
        <color rgb="FF000000"/>
        <rFont val="Calibri"/>
        <family val="2"/>
      </rPr>
      <t xml:space="preserve">Android: </t>
    </r>
    <r>
      <rPr>
        <sz val="12"/>
        <color rgb="FF000000"/>
        <rFont val="Calibri"/>
        <family val="2"/>
      </rPr>
      <t>SDL notification appears (Notification will not appear unless app has POST_NOTIFICATIONS permission when running on Android 13+ device), connects USB</t>
    </r>
  </si>
  <si>
    <t>Connected via USB: YES
Android: SDL notification appears, connects USB. (Notification will not appear unless app has POST_NOTIFICATIONS permission when running on Android 13+ device)</t>
  </si>
  <si>
    <t>Vehicle Ignition ON
Android: SDL notification appears (Notification will not appear unless app has POST_NOTIFICATIONS permission when running on Android 13+ device), connects USB</t>
  </si>
  <si>
    <t>Vehicle Ignition: ON
Android: SDL Notification appears (Notification will not appear unless app has POST_NOTIFICATIONS permission when running on Android 13+ device), connects USB</t>
  </si>
  <si>
    <t>Connected via USB:: YES
Android: SDL notification appears (Notification will not appear unless app has POST_NOTIFICATIONS permission when running on Android 13+ device), connects USB</t>
  </si>
  <si>
    <t>SDL notification appears (Notification will not appear unless app has POST_NOTIFICATIONS permission when running on Android 13+ device), connects USB.</t>
  </si>
  <si>
    <t>Check the active router service by looking at the phone notifications (Notification will not appear unless app has POST_NOTIFICATIONS permission when running on Android 13+ device)</t>
  </si>
  <si>
    <t>Add the following language to Android tests that reference the SDL notification (2.28, 3.1, 3.2, 3.3, 3.7, 3.8, 3.9, 3.10, 3.11, 3.14 and 3.15): Notification will not appear unless app has POST_NOTIFICATIONS permission when running on Android 13+ device</t>
  </si>
  <si>
    <t>Prepare Hello SDL app to use it as a sample app to test the companion app router service:
 a. Download Hello SDL app from https://github.com/smartdevicelink/sdl_java_suite
 b. Select multi_sec_offDebug flavor
 c. Remove router service declaration from AndroidManifest.xml file
 d. Install the app on the phone</t>
  </si>
  <si>
    <t>Hello SDL app installed on the phone: YES</t>
  </si>
  <si>
    <t>Start the Hello SDL app through SDL Core HMI (Selecting the app's button that previously appeared).</t>
  </si>
  <si>
    <t>On the phone, check SDL notifications (Notification will not appear unless app has POST_NOTIFICATIONS permission when running on Android 13+ device).</t>
  </si>
  <si>
    <t>Check that the Hello SDL app is listed on the "Apps" screen (if it isn't, select "Connect Mobile Apps" if available).</t>
  </si>
  <si>
    <t>Check that the Hello SDL app is listed in the "Apps" tab</t>
  </si>
  <si>
    <t>Check that the Hello SDL app is listed in the "Apps" tab (if it isn't, select "Connect Mobile Apps" if available).</t>
  </si>
  <si>
    <t>A window or section of the HMI that displays the apps. Depending on SDL Core testing environment this might be the only screen, or could be a separate section of the HMI.</t>
  </si>
  <si>
    <t>Voice Recognition Commands</t>
  </si>
  <si>
    <t>If this is a submenu, please provide the parent menu. If it is a root level menu leave this blank.</t>
  </si>
  <si>
    <t xml:space="preserve">SdlService or equivalent is started in onSdlEnabled by calling intent.setClass(context, SdlService.class) and using that intent to start the component
If targeting Android S (API 31) or higher:
- Verify that they are allowing the RouterService to start their SdlService, Alternatively if they do not want to export their SdlService, they can track when their app is in the Foreground and start it normally
-Verify that they override method getSdlServiceName() to return the name of their SdlService equivalent If their Service is not named SdlService </t>
  </si>
  <si>
    <t>Only applicable to Android S (API 31) or higher
Verify that all activities that use an intent filter explicitly set exported to true including USBAccessoryAttachmentActivity</t>
  </si>
  <si>
    <t>SDL Module [if applicable]: (Ignition: ON) (Door Status: CLOSED) (Door: LOCKED) 
Phone: (Power: ON) (Bluetooth: ON)  (Paired: NO) (Connected: NO) 
Test App: (Installed: NO) (Running on Phone: YES) (Running on SDL Core: NO) (Listed on SDL Core: NO) (Bluetooth Permissions accepted: NO)</t>
  </si>
  <si>
    <r>
      <t xml:space="preserve">SDL Module [if applicable]:     (Ignition: ON)    (Door Status: CLOSED)      (Door: LOCKED)
Phone:      (Power: ON)        (Bluetooth: ON)             </t>
    </r>
    <r>
      <rPr>
        <b/>
        <sz val="14"/>
        <rFont val="Calibri"/>
        <family val="2"/>
        <scheme val="minor"/>
      </rPr>
      <t xml:space="preserve">    (Paired: NO)                    (Connected: NO)</t>
    </r>
    <r>
      <rPr>
        <sz val="14"/>
        <rFont val="Calibri"/>
        <family val="2"/>
        <scheme val="minor"/>
      </rPr>
      <t xml:space="preserve">
Test App:  (Installed: YES)  (Running on Phone: YES)  (Running on SDL Core: NO)  (Listed on SDL Core: NO) (Bluetooth Permissions accepted: YES)</t>
    </r>
  </si>
  <si>
    <r>
      <t xml:space="preserve">SDL Module [if applicable]:    (Ignition: ON)     (Door Status: CLOSED)      (Door: LOCKED)
Phone:      </t>
    </r>
    <r>
      <rPr>
        <b/>
        <sz val="14"/>
        <rFont val="Calibri"/>
        <family val="2"/>
        <scheme val="minor"/>
      </rPr>
      <t xml:space="preserve"> (Power: OFF)     (Bluetooth: OFF)                (Paired: NO)                     (Connected: NO)</t>
    </r>
    <r>
      <rPr>
        <sz val="14"/>
        <rFont val="Calibri"/>
        <family val="2"/>
        <scheme val="minor"/>
      </rPr>
      <t xml:space="preserve">
Test App:  (Installed: YES)  (Running on Phone: NO)  (Running on SDL Core: NO)  (Listed on SDL Core: NO) (Bluetooth Permissions accepted: YES)</t>
    </r>
  </si>
  <si>
    <r>
      <t xml:space="preserve">SDL Module [if applicable]:     (Ignition: ON)     (Door Status: CLOSED)     (Door: LOCKED)
Phone:       (Power: ON)      </t>
    </r>
    <r>
      <rPr>
        <b/>
        <sz val="14"/>
        <rFont val="Calibri"/>
        <family val="2"/>
        <scheme val="minor"/>
      </rPr>
      <t xml:space="preserve"> (Bluetooth: OFF)                (Paired: NO)                     (Connected: NO)</t>
    </r>
    <r>
      <rPr>
        <sz val="14"/>
        <rFont val="Calibri"/>
        <family val="2"/>
        <scheme val="minor"/>
      </rPr>
      <t xml:space="preserve">
Test App:  (Installed: YES)  </t>
    </r>
    <r>
      <rPr>
        <b/>
        <sz val="14"/>
        <rFont val="Calibri"/>
        <family val="2"/>
        <scheme val="minor"/>
      </rPr>
      <t>(Running on Phone: NO)</t>
    </r>
    <r>
      <rPr>
        <sz val="14"/>
        <rFont val="Calibri"/>
        <family val="2"/>
        <scheme val="minor"/>
      </rPr>
      <t xml:space="preserve">  (Running on SDL Core: NO)  (Listed on SDL Core: NO) (Bluetooth Permissions accepted: YES)</t>
    </r>
  </si>
  <si>
    <r>
      <t xml:space="preserve">SDL Module (if applicable)    (Ignition: ON)     (Door Status: CLOSED)       (Door: LOCKED)
Phone:       (Power: ON)       </t>
    </r>
    <r>
      <rPr>
        <b/>
        <sz val="14"/>
        <rFont val="Calibri"/>
        <family val="2"/>
        <scheme val="minor"/>
      </rPr>
      <t>(Bluetooth: OFF)                (Paired: NO)                    (Connected: NO)</t>
    </r>
    <r>
      <rPr>
        <sz val="14"/>
        <rFont val="Calibri"/>
        <family val="2"/>
        <scheme val="minor"/>
      </rPr>
      <t xml:space="preserve">
Test App:  (Installed: YES) </t>
    </r>
    <r>
      <rPr>
        <b/>
        <sz val="14"/>
        <rFont val="Calibri"/>
        <family val="2"/>
        <scheme val="minor"/>
      </rPr>
      <t xml:space="preserve"> (Running on Phone: YES) </t>
    </r>
    <r>
      <rPr>
        <sz val="14"/>
        <rFont val="Calibri"/>
        <family val="2"/>
        <scheme val="minor"/>
      </rPr>
      <t xml:space="preserve"> (Running on SDL Core: NO)  (Listed on SDL Core: NO) (Bluetooth Permissions accepted: YES)</t>
    </r>
  </si>
  <si>
    <r>
      <t xml:space="preserve">SDL Module (if applicable)    (Ignition: ON)     (Door Status: CLOSED)      (Door: LOCKED)
Phone:       (Power: ON)      </t>
    </r>
    <r>
      <rPr>
        <b/>
        <sz val="14"/>
        <rFont val="Calibri"/>
        <family val="2"/>
        <scheme val="minor"/>
      </rPr>
      <t xml:space="preserve"> (Bluetooth: OFF)                (Paired: NO)                    (Connected: NO)</t>
    </r>
    <r>
      <rPr>
        <sz val="14"/>
        <rFont val="Calibri"/>
        <family val="2"/>
        <scheme val="minor"/>
      </rPr>
      <t xml:space="preserve">
Test App: </t>
    </r>
    <r>
      <rPr>
        <b/>
        <sz val="14"/>
        <rFont val="Calibri"/>
        <family val="2"/>
        <scheme val="minor"/>
      </rPr>
      <t xml:space="preserve"> (Installed: NO) </t>
    </r>
    <r>
      <rPr>
        <sz val="14"/>
        <rFont val="Calibri"/>
        <family val="2"/>
        <scheme val="minor"/>
      </rPr>
      <t xml:space="preserve"> (Running on Phone: NO)  (Running on SDL Core: NO)  (Listed on SDL Core: NO) (Bluetooth Permissions accepted: YES)</t>
    </r>
  </si>
  <si>
    <r>
      <t xml:space="preserve">SDL Module [if applicable]    </t>
    </r>
    <r>
      <rPr>
        <b/>
        <sz val="14"/>
        <rFont val="Calibri"/>
        <family val="2"/>
        <scheme val="minor"/>
      </rPr>
      <t xml:space="preserve"> (Ignition: OFF)</t>
    </r>
    <r>
      <rPr>
        <sz val="14"/>
        <rFont val="Calibri"/>
        <family val="2"/>
        <scheme val="minor"/>
      </rPr>
      <t xml:space="preserve">    (Door Status: CLOSED)     (Door: LOCKED)
Phone:      (Power: ON)        (Bluetooth: ON)                  (Paired: NO)                    (Connected: NO)
Test App:  (Installed: YES)  (Running on Phone: YES)  (Running on SDL Core: NO)  (Listed on SDL Core: NO) (Bluetooth Permissions accepted: YES)</t>
    </r>
  </si>
  <si>
    <r>
      <t xml:space="preserve">SDL Module [if applicable]  </t>
    </r>
    <r>
      <rPr>
        <b/>
        <sz val="14"/>
        <rFont val="Calibri"/>
        <family val="2"/>
        <scheme val="minor"/>
      </rPr>
      <t xml:space="preserve"> (Ignition: OFF)    (Door Status: OPEN)         (Door: UNLOCKED)</t>
    </r>
    <r>
      <rPr>
        <sz val="14"/>
        <rFont val="Calibri"/>
        <family val="2"/>
        <scheme val="minor"/>
      </rPr>
      <t xml:space="preserve">
Phone:     (Power: ON)        (Bluetooth: ON)                 (Paired: YES)                    (Connected: NO)
Test App: (Installed: YES)  </t>
    </r>
    <r>
      <rPr>
        <b/>
        <sz val="14"/>
        <rFont val="Calibri"/>
        <family val="2"/>
        <scheme val="minor"/>
      </rPr>
      <t>(Running on Phone: NO)</t>
    </r>
    <r>
      <rPr>
        <sz val="14"/>
        <rFont val="Calibri"/>
        <family val="2"/>
        <scheme val="minor"/>
      </rPr>
      <t xml:space="preserve">  (Running on SDL Core: NO)  (Listed on SDL Core: NO) (Bluetooth Permissions accepted: YES)</t>
    </r>
  </si>
  <si>
    <r>
      <t xml:space="preserve">SDL Module [if applicable]:    </t>
    </r>
    <r>
      <rPr>
        <b/>
        <sz val="14"/>
        <rFont val="Calibri"/>
        <family val="2"/>
        <scheme val="minor"/>
      </rPr>
      <t xml:space="preserve"> (Ignition: ON)    (Door Status: CLOSED)      (Door: LOCKED)</t>
    </r>
    <r>
      <rPr>
        <sz val="14"/>
        <rFont val="Calibri"/>
        <family val="2"/>
        <scheme val="minor"/>
      </rPr>
      <t xml:space="preserve">
Phone:       (Power: ON)       (Bluetooth: ON)                 (Paired: YES)                    (Connected: YES)
Test App:  (Installed: YES) </t>
    </r>
    <r>
      <rPr>
        <b/>
        <sz val="14"/>
        <rFont val="Calibri"/>
        <family val="2"/>
        <scheme val="minor"/>
      </rPr>
      <t xml:space="preserve"> (Running on Phone: YES)</t>
    </r>
    <r>
      <rPr>
        <sz val="14"/>
        <rFont val="Calibri"/>
        <family val="2"/>
        <scheme val="minor"/>
      </rPr>
      <t xml:space="preserve">  (Running on SDL Core: NO) </t>
    </r>
    <r>
      <rPr>
        <b/>
        <sz val="14"/>
        <rFont val="Calibri"/>
        <family val="2"/>
        <scheme val="minor"/>
      </rPr>
      <t xml:space="preserve"> (Listed on SDL Core: YES) </t>
    </r>
    <r>
      <rPr>
        <sz val="14"/>
        <rFont val="Calibri"/>
        <family val="2"/>
        <scheme val="minor"/>
      </rPr>
      <t>(Bluetooth Permissions accepted: YES)</t>
    </r>
  </si>
  <si>
    <t>SDL Module [if applicable]:     (Ignition: ON)    (Door Status: CLOSED)      (Door: LOCKED)
Phone:      (Power: ON)       (Bluetooth: ON)                  (Paired: YES)                    (Connected: YES)
Test App:  (Installed: YES)  (Running on Phone: YES)  (Running on SDL Core: NO)  (Listed on SDL Core: YES) (Bluetooth Permissions accepted: YES)</t>
  </si>
  <si>
    <r>
      <t xml:space="preserve">SDL Module [if applicable]:     (Ignition: ON)    (Door Status: CLOSED)      (Door: LOCKED)
Phone:                                        (Power: OFF)      (Bluetooth: ON)                 </t>
    </r>
    <r>
      <rPr>
        <b/>
        <sz val="14"/>
        <rFont val="Calibri"/>
        <family val="2"/>
        <scheme val="minor"/>
      </rPr>
      <t xml:space="preserve"> (Paired: YES)   </t>
    </r>
    <r>
      <rPr>
        <sz val="14"/>
        <rFont val="Calibri"/>
        <family val="2"/>
        <scheme val="minor"/>
      </rPr>
      <t xml:space="preserve">                 (Connected: NO)
Test App:                                    (Installed: YES) </t>
    </r>
    <r>
      <rPr>
        <b/>
        <sz val="14"/>
        <rFont val="Calibri"/>
        <family val="2"/>
        <scheme val="minor"/>
      </rPr>
      <t xml:space="preserve"> (Running on Phone: NO)</t>
    </r>
    <r>
      <rPr>
        <sz val="14"/>
        <rFont val="Calibri"/>
        <family val="2"/>
        <scheme val="minor"/>
      </rPr>
      <t xml:space="preserve">  (Running on SDL Core: NO)  (Listed on SDL Core: NO) (Bluetooth Permissions accepted: YES)</t>
    </r>
  </si>
  <si>
    <r>
      <t xml:space="preserve">SDL Module [if applicable]:     (Ignition: ON)    (Door Status: CLOSED)      (Door: LOCKED)
Phone:      (Power: ON)       </t>
    </r>
    <r>
      <rPr>
        <b/>
        <sz val="14"/>
        <rFont val="Calibri"/>
        <family val="2"/>
        <scheme val="minor"/>
      </rPr>
      <t xml:space="preserve"> (Bluetooth: OFF)                (Paired: YES)</t>
    </r>
    <r>
      <rPr>
        <sz val="14"/>
        <rFont val="Calibri"/>
        <family val="2"/>
        <scheme val="minor"/>
      </rPr>
      <t xml:space="preserve">                    (Connected: NO)
Test App:  (Installed: YES)  </t>
    </r>
    <r>
      <rPr>
        <b/>
        <sz val="14"/>
        <rFont val="Calibri"/>
        <family val="2"/>
        <scheme val="minor"/>
      </rPr>
      <t>(Running on Phone: NO)</t>
    </r>
    <r>
      <rPr>
        <sz val="14"/>
        <rFont val="Calibri"/>
        <family val="2"/>
        <scheme val="minor"/>
      </rPr>
      <t xml:space="preserve">  (Running on SDL Core: NO)  (Listed on SDL Core: NO) (Bluetooth Permissions accepted: YES)</t>
    </r>
  </si>
  <si>
    <r>
      <t xml:space="preserve">SDL Module [if applicable]:     (Ignition: ON)    (Door Status: CLOSED)      (Door: LOCKED)
Phone:      (Power: ON)        </t>
    </r>
    <r>
      <rPr>
        <b/>
        <sz val="14"/>
        <rFont val="Calibri"/>
        <family val="2"/>
        <scheme val="minor"/>
      </rPr>
      <t xml:space="preserve">(Bluetooth: OFF) </t>
    </r>
    <r>
      <rPr>
        <sz val="14"/>
        <rFont val="Calibri"/>
        <family val="2"/>
        <scheme val="minor"/>
      </rPr>
      <t xml:space="preserve">               (Paired: YES)                    (Connected: NO)
Test App:  (Installed: YES)  </t>
    </r>
    <r>
      <rPr>
        <b/>
        <sz val="14"/>
        <rFont val="Calibri"/>
        <family val="2"/>
        <scheme val="minor"/>
      </rPr>
      <t>(Running on Phone: YES)</t>
    </r>
    <r>
      <rPr>
        <sz val="14"/>
        <rFont val="Calibri"/>
        <family val="2"/>
        <scheme val="minor"/>
      </rPr>
      <t xml:space="preserve">  (Running on SDL Core: NO)  (Listed on SDL Core: NO) (Bluetooth Permissions accepted: YES)</t>
    </r>
  </si>
  <si>
    <r>
      <t xml:space="preserve">SDL Module [if applicable]:     (Ignition: ON)    (Door Status: CLOSED)      (Door: LOCKED)
Phone:      (Power: ON)        (Bluetooth: ON)                  (Paired: YES)                  </t>
    </r>
    <r>
      <rPr>
        <b/>
        <sz val="14"/>
        <rFont val="Calibri"/>
        <family val="2"/>
        <scheme val="minor"/>
      </rPr>
      <t xml:space="preserve">  (Connected: YES)</t>
    </r>
    <r>
      <rPr>
        <sz val="14"/>
        <rFont val="Calibri"/>
        <family val="2"/>
        <scheme val="minor"/>
      </rPr>
      <t xml:space="preserve">
Test App:  (Installed: YES)  (Running on Phone: YES)  (Running on SDL Core: YES) </t>
    </r>
    <r>
      <rPr>
        <b/>
        <sz val="14"/>
        <rFont val="Calibri"/>
        <family val="2"/>
        <scheme val="minor"/>
      </rPr>
      <t xml:space="preserve"> (Listed on SDL Core: YES) </t>
    </r>
    <r>
      <rPr>
        <sz val="14"/>
        <rFont val="Calibri"/>
        <family val="2"/>
        <scheme val="minor"/>
      </rPr>
      <t>(Bluetooth Permissions accepted: YES)</t>
    </r>
  </si>
  <si>
    <r>
      <t xml:space="preserve">SDL Module [if applicable]:    (Ignition: ON)     (Door Status: CLOSED)      (Door: LOCKED)
Phone:      (Power: ON)        (Bluetooth: ON)                 (Paired: YES)                     (Connected: YES)
Test App:  (Installed: YES)  (Running on Phone: YES)  </t>
    </r>
    <r>
      <rPr>
        <b/>
        <sz val="14"/>
        <rFont val="Calibri"/>
        <family val="2"/>
        <scheme val="minor"/>
      </rPr>
      <t xml:space="preserve">(Running on SDL Core: YES)  (Listed on SDL Core: YES) </t>
    </r>
    <r>
      <rPr>
        <sz val="14"/>
        <rFont val="Calibri"/>
        <family val="2"/>
        <scheme val="minor"/>
      </rPr>
      <t>(Bluetooth Permissions accepted: YES)</t>
    </r>
  </si>
  <si>
    <r>
      <t xml:space="preserve">SDL Module [if applicable]:     (Ignition: ON)    (Door Status: CLOSED)      (Door: LOCKED)
Phone:      (Power: ON)        (Bluetooth: ON)                 (Paired: YES)                     (Connected: YES)
Test App:  (Installed: YES)  (Running on Phone: YES)  (Running on SDL Core: YES) </t>
    </r>
    <r>
      <rPr>
        <b/>
        <sz val="14"/>
        <rFont val="Calibri"/>
        <family val="2"/>
        <scheme val="minor"/>
      </rPr>
      <t xml:space="preserve"> (Listed on SDL Core: YES) </t>
    </r>
    <r>
      <rPr>
        <sz val="14"/>
        <rFont val="Calibri"/>
        <family val="2"/>
        <scheme val="minor"/>
      </rPr>
      <t>(Bluetooth Permissions accepted: YES)</t>
    </r>
  </si>
  <si>
    <r>
      <t xml:space="preserve">SDL Module [if applicable]:    (Ignition: ON)     (Door Status: CLOSED)      (Door: LOCKED)
Phone:      (Power: ON)        (Bluetooth: ON)                 (Paired: YES)                     (Connected: YES)
Test App:  (Installed: YES)  (Running on Phone: YES)  (Running on SDL Core: YES) </t>
    </r>
    <r>
      <rPr>
        <b/>
        <sz val="14"/>
        <rFont val="Calibri"/>
        <family val="2"/>
        <scheme val="minor"/>
      </rPr>
      <t xml:space="preserve"> (Listed on SDL Core: YES) </t>
    </r>
    <r>
      <rPr>
        <sz val="14"/>
        <rFont val="Calibri"/>
        <family val="2"/>
        <scheme val="minor"/>
      </rPr>
      <t>(Bluetooth Permissions accepted: YES)</t>
    </r>
  </si>
  <si>
    <r>
      <t xml:space="preserve">SDL Module [if applicable]:    (Ignition: OFF)    (Door Status: OPEN)         (Door: UNLOCKED)
Phone:      (Power: ON)        (Bluetooth: ON)                 (Paired: YES)                     (Connected: NO)
Test App:  (Installed: YES)  </t>
    </r>
    <r>
      <rPr>
        <b/>
        <sz val="14"/>
        <rFont val="Calibri"/>
        <family val="2"/>
        <scheme val="minor"/>
      </rPr>
      <t>(Running on Phone: NO)</t>
    </r>
    <r>
      <rPr>
        <sz val="14"/>
        <rFont val="Calibri"/>
        <family val="2"/>
        <scheme val="minor"/>
      </rPr>
      <t xml:space="preserve">  (Running on SDL Core: NO)  (Listed on SDL Core: NO) (Bluetooth Permissions accepted: YES)</t>
    </r>
  </si>
  <si>
    <r>
      <t xml:space="preserve">SDL Module [if applicable]:     (Ignition: OFF)   (Door Status: OPEN)         (Door: UNLOCKED)
Phone:      (Power: ON)        (Bluetooth: ON)                 (Paired: YES)                     (Connected: NO)
Test App:  (Installed: YES) </t>
    </r>
    <r>
      <rPr>
        <b/>
        <sz val="14"/>
        <rFont val="Calibri"/>
        <family val="2"/>
        <scheme val="minor"/>
      </rPr>
      <t xml:space="preserve"> (Running on Phone: YES) </t>
    </r>
    <r>
      <rPr>
        <sz val="14"/>
        <rFont val="Calibri"/>
        <family val="2"/>
        <scheme val="minor"/>
      </rPr>
      <t xml:space="preserve"> (Running on SDL Core: NO)  (Listed on SDL Core: NO) (Bluetooth Permissions accepted: YES)</t>
    </r>
  </si>
  <si>
    <r>
      <t xml:space="preserve">SDL Module [if applicable]:    (Ignition: OFF)    (Door Status: OPEN)         (Door: UNLOCKED)
Phone:      (Power: ON)        (Bluetooth: ON)                 (Paired: YES)                    (Connected: NO)
Test App:  (Installed: YES)  </t>
    </r>
    <r>
      <rPr>
        <b/>
        <sz val="14"/>
        <rFont val="Calibri"/>
        <family val="2"/>
        <scheme val="minor"/>
      </rPr>
      <t>(Running on Phone: NO)</t>
    </r>
    <r>
      <rPr>
        <sz val="14"/>
        <rFont val="Calibri"/>
        <family val="2"/>
        <scheme val="minor"/>
      </rPr>
      <t xml:space="preserve">  (Running on SDL Core: NO)  (Listed on SDL Core: NO) (Bluetooth Permissions accepted: YES)</t>
    </r>
  </si>
  <si>
    <t>SDL Module [if applicable]:     (Ignition: ON)    (Door Status: CLOSED)      (Door: LOCKED)
Phone:      (Power: ON)       (Bluetooth: ON)                  (Paired: YES)                     (Connected: YES)
Test App:  (Installed: YES)  (Running on Phone: YES)  (Running on SDL Core: YES)  (Listed on SDL Core: YES) (Bluetooth Permissions accepted: YES)</t>
  </si>
  <si>
    <t>SDL Module [if applicable]:   (Ignition: ON) (Door Status: CLOSED)  (Door Locked)
Phone:     (Power: ON) (Bluetooth: ON) (Paired: YES) (Connected: YES)
Test App: (Installed: YES) (Running on Phone: YES) (Running on SDL Core: NO) (Listed on SDL Core: YES) (Bluetooth Permissions accepted: YES)</t>
  </si>
  <si>
    <t>SDL Module [if applicable]: (Ignition: ON) (Door Status: CLOSED) (Door: LOCKED)
 Phone: (Power: ON) (Bluetooth: ON)   (Paired: NO) (Connected: NO)
 Test App (Installed: YES) (Running on Phone: YES) (Running on SDL Core: NO) (Listed on SDL Core: NO) (Bluetooth Permissions accepted: YES)</t>
  </si>
  <si>
    <t>For each voice command, verify that:
The voice recognition works well for the proper phonetic pronunciation of the command.</t>
  </si>
  <si>
    <t>The command name makes sense in context.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</si>
</sst>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42" x14ac:knownFonts="1">
    <font>
      <sz val="10"/>
      <color rgb="FF000000"/>
      <name val="Arial"/>
    </font>
    <font>
      <sz val="11"/>
      <color rgb="FF000000"/>
      <name val="Calibri"/>
      <family val="2"/>
    </font>
    <font>
      <b/>
      <sz val="20"/>
      <color rgb="FF002060"/>
      <name val="Calibri"/>
      <family val="2"/>
    </font>
    <font>
      <sz val="10"/>
      <name val="Arial"/>
      <family val="2"/>
    </font>
    <font>
      <b/>
      <sz val="14"/>
      <color rgb="FF002060"/>
      <name val="Calibri"/>
      <family val="2"/>
    </font>
    <font>
      <sz val="10"/>
      <name val="Calibri"/>
      <family val="2"/>
    </font>
    <font>
      <b/>
      <sz val="14"/>
      <color rgb="FF000000"/>
      <name val="Calibri"/>
      <family val="2"/>
    </font>
    <font>
      <b/>
      <sz val="12"/>
      <color rgb="FF000000"/>
      <name val="Calibri"/>
      <family val="2"/>
    </font>
    <font>
      <b/>
      <sz val="16"/>
      <name val="Calibri"/>
      <family val="2"/>
    </font>
    <font>
      <b/>
      <sz val="14"/>
      <name val="Calibri"/>
      <family val="2"/>
    </font>
    <font>
      <sz val="12"/>
      <name val="Calibri"/>
      <family val="2"/>
    </font>
    <font>
      <u/>
      <sz val="12"/>
      <color rgb="FF0000FF"/>
      <name val="Calibri"/>
      <family val="2"/>
    </font>
    <font>
      <sz val="12"/>
      <color rgb="FF000000"/>
      <name val="Calibri"/>
      <family val="2"/>
    </font>
    <font>
      <b/>
      <sz val="12"/>
      <name val="Calibri"/>
      <family val="2"/>
    </font>
    <font>
      <u/>
      <sz val="12"/>
      <color rgb="FF0000FF"/>
      <name val="Calibri"/>
      <family val="2"/>
    </font>
    <font>
      <sz val="14"/>
      <name val="Calibri"/>
      <family val="2"/>
    </font>
    <font>
      <i/>
      <sz val="12"/>
      <color rgb="FF000000"/>
      <name val="Calibri"/>
      <family val="2"/>
    </font>
    <font>
      <b/>
      <i/>
      <sz val="12"/>
      <color rgb="FF000000"/>
      <name val="Calibri"/>
      <family val="2"/>
    </font>
    <font>
      <b/>
      <sz val="18"/>
      <color rgb="FF000000"/>
      <name val="Calibri"/>
      <family val="2"/>
    </font>
    <font>
      <i/>
      <sz val="12"/>
      <name val="Calibri"/>
      <family val="2"/>
    </font>
    <font>
      <b/>
      <sz val="16"/>
      <color rgb="FF000000"/>
      <name val="Calibri"/>
      <family val="2"/>
    </font>
    <font>
      <b/>
      <sz val="10"/>
      <name val="Calibri"/>
      <family val="2"/>
    </font>
    <font>
      <sz val="12"/>
      <color rgb="FF24292E"/>
      <name val="Calibri"/>
      <family val="2"/>
    </font>
    <font>
      <sz val="16"/>
      <color rgb="FF000000"/>
      <name val="Calibri"/>
      <family val="2"/>
    </font>
    <font>
      <sz val="14"/>
      <color rgb="FF000000"/>
      <name val="Calibri"/>
      <family val="2"/>
    </font>
    <font>
      <b/>
      <sz val="10"/>
      <color rgb="FF000000"/>
      <name val="Calibri"/>
      <family val="2"/>
    </font>
    <font>
      <sz val="10"/>
      <name val="Calibri"/>
      <family val="2"/>
    </font>
    <font>
      <sz val="11"/>
      <name val="Calibri"/>
      <family val="2"/>
    </font>
    <font>
      <b/>
      <sz val="11"/>
      <name val="Calibri"/>
      <family val="2"/>
    </font>
    <font>
      <b/>
      <sz val="10"/>
      <name val="Calibri"/>
      <family val="2"/>
    </font>
    <font>
      <b/>
      <sz val="11"/>
      <color rgb="FF000000"/>
      <name val="Calibri"/>
      <family val="2"/>
    </font>
    <font>
      <sz val="18"/>
      <color rgb="FF000000"/>
      <name val="Calibri"/>
      <family val="2"/>
    </font>
    <font>
      <sz val="10"/>
      <color rgb="FF000000"/>
      <name val="Calibri"/>
      <family val="2"/>
    </font>
    <font>
      <sz val="10"/>
      <color rgb="FF000000"/>
      <name val="Arial"/>
      <family val="2"/>
    </font>
    <font>
      <sz val="14"/>
      <name val="Calibri"/>
      <family val="2"/>
      <scheme val="minor"/>
    </font>
    <font>
      <b/>
      <sz val="14"/>
      <name val="Calibri"/>
      <family val="2"/>
      <scheme val="minor"/>
    </font>
    <font>
      <sz val="14"/>
      <color rgb="FF000000"/>
      <name val="Calibri"/>
      <family val="2"/>
      <scheme val="minor"/>
    </font>
    <font>
      <b/>
      <sz val="18"/>
      <color rgb="FF000000"/>
      <name val="Calibri"/>
      <family val="2"/>
      <scheme val="minor"/>
    </font>
    <font>
      <sz val="18"/>
      <color rgb="FF000000"/>
      <name val="Calibri"/>
      <family val="2"/>
      <scheme val="minor"/>
    </font>
    <font>
      <sz val="18"/>
      <name val="Calibri"/>
      <family val="2"/>
      <scheme val="minor"/>
    </font>
    <font>
      <sz val="16"/>
      <name val="Arial"/>
      <family val="2"/>
    </font>
    <font>
      <sz val="12"/>
      <color rgb="FF000000"/>
      <name val="Calibri"/>
      <family val="2"/>
      <scheme val="minor"/>
    </font>
  </fonts>
  <fills count="27">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rgb="FFC6D9F0"/>
        <bgColor rgb="FFC6D9F0"/>
      </patternFill>
    </fill>
    <fill>
      <patternFill patternType="solid">
        <fgColor rgb="FFFFFFFF"/>
        <bgColor rgb="FFFFFFFF"/>
      </patternFill>
    </fill>
    <fill>
      <patternFill patternType="solid">
        <fgColor rgb="FF969696"/>
        <bgColor rgb="FF969696"/>
      </patternFill>
    </fill>
    <fill>
      <patternFill patternType="solid">
        <fgColor rgb="FFFFFF99"/>
        <bgColor rgb="FFFFFF99"/>
      </patternFill>
    </fill>
    <fill>
      <patternFill patternType="solid">
        <fgColor rgb="FFC0C0C0"/>
        <bgColor rgb="FFC0C0C0"/>
      </patternFill>
    </fill>
    <fill>
      <patternFill patternType="solid">
        <fgColor rgb="FF00B050"/>
        <bgColor rgb="FF00B050"/>
      </patternFill>
    </fill>
    <fill>
      <patternFill patternType="solid">
        <fgColor rgb="FFFF0000"/>
        <bgColor rgb="FFFF0000"/>
      </patternFill>
    </fill>
    <fill>
      <patternFill patternType="solid">
        <fgColor rgb="FFFFFF00"/>
        <bgColor rgb="FFFFFF00"/>
      </patternFill>
    </fill>
    <fill>
      <patternFill patternType="solid">
        <fgColor rgb="FFF2F2F2"/>
        <bgColor rgb="FFF2F2F2"/>
      </patternFill>
    </fill>
    <fill>
      <patternFill patternType="solid">
        <fgColor rgb="FFBFBFBF"/>
        <bgColor rgb="FFBFBFBF"/>
      </patternFill>
    </fill>
    <fill>
      <patternFill patternType="solid">
        <fgColor rgb="FFD9EAD3"/>
        <bgColor rgb="FFD9EAD3"/>
      </patternFill>
    </fill>
    <fill>
      <patternFill patternType="solid">
        <fgColor rgb="FFDBE5F1"/>
        <bgColor rgb="FFDBE5F1"/>
      </patternFill>
    </fill>
    <fill>
      <patternFill patternType="solid">
        <fgColor rgb="FF95B3D7"/>
        <bgColor rgb="FF95B3D7"/>
      </patternFill>
    </fill>
    <fill>
      <patternFill patternType="solid">
        <fgColor rgb="FF8DB3E2"/>
        <bgColor rgb="FF8DB3E2"/>
      </patternFill>
    </fill>
    <fill>
      <patternFill patternType="solid">
        <fgColor rgb="FF7BA0CD"/>
        <bgColor rgb="FF7BA0CD"/>
      </patternFill>
    </fill>
    <fill>
      <patternFill patternType="solid">
        <fgColor rgb="FFB8CCE4"/>
        <bgColor rgb="FFB8CCE4"/>
      </patternFill>
    </fill>
    <fill>
      <patternFill patternType="solid">
        <fgColor rgb="FFA6A6A6"/>
        <bgColor rgb="FFA6A6A6"/>
      </patternFill>
    </fill>
    <fill>
      <patternFill patternType="solid">
        <fgColor rgb="FFE5B8B7"/>
        <bgColor rgb="FFE5B8B7"/>
      </patternFill>
    </fill>
    <fill>
      <patternFill patternType="solid">
        <fgColor rgb="FFD3DFEE"/>
        <bgColor rgb="FFD3DFEE"/>
      </patternFill>
    </fill>
    <fill>
      <patternFill patternType="solid">
        <fgColor rgb="FFA5A5A5"/>
        <bgColor rgb="FFA5A5A5"/>
      </patternFill>
    </fill>
    <fill>
      <patternFill patternType="solid">
        <fgColor rgb="FFB9CDE5"/>
        <bgColor rgb="FFB9CDE5"/>
      </patternFill>
    </fill>
    <fill>
      <patternFill patternType="solid">
        <fgColor rgb="FF7F7F7F"/>
        <bgColor rgb="FF7F7F7F"/>
      </patternFill>
    </fill>
    <fill>
      <patternFill patternType="solid">
        <fgColor rgb="FF93C47D"/>
        <bgColor rgb="FF93C47D"/>
      </patternFill>
    </fill>
  </fills>
  <borders count="273">
    <border>
      <left/>
      <right/>
      <top/>
      <bottom/>
      <diagonal/>
    </border>
    <border>
      <left style="double">
        <color rgb="FF000000"/>
      </left>
      <right/>
      <top style="double">
        <color rgb="FF000000"/>
      </top>
      <bottom style="medium">
        <color rgb="FF000000"/>
      </bottom>
      <diagonal/>
    </border>
    <border>
      <left/>
      <right/>
      <top style="double">
        <color rgb="FF000000"/>
      </top>
      <bottom style="medium">
        <color rgb="FF000000"/>
      </bottom>
      <diagonal/>
    </border>
    <border>
      <left/>
      <right style="double">
        <color rgb="FF000000"/>
      </right>
      <top style="double">
        <color rgb="FF000000"/>
      </top>
      <bottom style="medium">
        <color rgb="FF000000"/>
      </bottom>
      <diagonal/>
    </border>
    <border>
      <left style="double">
        <color rgb="FF000000"/>
      </left>
      <right/>
      <top style="medium">
        <color rgb="FF000000"/>
      </top>
      <bottom style="double">
        <color rgb="FF000000"/>
      </bottom>
      <diagonal/>
    </border>
    <border>
      <left/>
      <right/>
      <top style="medium">
        <color rgb="FF000000"/>
      </top>
      <bottom style="double">
        <color rgb="FF000000"/>
      </bottom>
      <diagonal/>
    </border>
    <border>
      <left/>
      <right style="double">
        <color rgb="FF000000"/>
      </right>
      <top style="medium">
        <color rgb="FF000000"/>
      </top>
      <bottom style="double">
        <color rgb="FF000000"/>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style="double">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double">
        <color rgb="FF000000"/>
      </right>
      <top style="medium">
        <color rgb="FF000000"/>
      </top>
      <bottom style="thin">
        <color rgb="FF000000"/>
      </bottom>
      <diagonal/>
    </border>
    <border>
      <left style="double">
        <color rgb="FF000000"/>
      </left>
      <right style="thin">
        <color rgb="FF000000"/>
      </right>
      <top style="thin">
        <color rgb="FF000000"/>
      </top>
      <bottom/>
      <diagonal/>
    </border>
    <border>
      <left style="double">
        <color rgb="FF000000"/>
      </left>
      <right/>
      <top style="thin">
        <color rgb="FF000000"/>
      </top>
      <bottom style="double">
        <color rgb="FF000000"/>
      </bottom>
      <diagonal/>
    </border>
    <border>
      <left/>
      <right style="thin">
        <color rgb="FF000000"/>
      </right>
      <top style="thin">
        <color rgb="FF000000"/>
      </top>
      <bottom style="double">
        <color rgb="FF000000"/>
      </bottom>
      <diagonal/>
    </border>
    <border>
      <left style="thin">
        <color rgb="FF000000"/>
      </left>
      <right/>
      <top style="thin">
        <color rgb="FF000000"/>
      </top>
      <bottom style="double">
        <color rgb="FF000000"/>
      </bottom>
      <diagonal/>
    </border>
    <border>
      <left/>
      <right/>
      <top style="thin">
        <color rgb="FF000000"/>
      </top>
      <bottom style="double">
        <color rgb="FF000000"/>
      </bottom>
      <diagonal/>
    </border>
    <border>
      <left/>
      <right style="double">
        <color rgb="FF000000"/>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thin">
        <color rgb="FF000000"/>
      </right>
      <top/>
      <bottom style="thin">
        <color rgb="FF000000"/>
      </bottom>
      <diagonal/>
    </border>
    <border>
      <left style="double">
        <color rgb="FF000000"/>
      </left>
      <right style="thin">
        <color rgb="FF000000"/>
      </right>
      <top/>
      <bottom style="medium">
        <color rgb="FF000000"/>
      </bottom>
      <diagonal/>
    </border>
    <border>
      <left/>
      <right/>
      <top/>
      <bottom style="medium">
        <color rgb="FF000000"/>
      </bottom>
      <diagonal/>
    </border>
    <border>
      <left/>
      <right style="double">
        <color rgb="FF000000"/>
      </right>
      <top/>
      <bottom style="medium">
        <color rgb="FF000000"/>
      </bottom>
      <diagonal/>
    </border>
    <border>
      <left style="double">
        <color rgb="FF000000"/>
      </left>
      <right/>
      <top/>
      <bottom/>
      <diagonal/>
    </border>
    <border>
      <left/>
      <right/>
      <top/>
      <bottom/>
      <diagonal/>
    </border>
    <border>
      <left/>
      <right style="double">
        <color rgb="FF000000"/>
      </right>
      <top/>
      <bottom/>
      <diagonal/>
    </border>
    <border>
      <left style="double">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right style="double">
        <color rgb="FF000000"/>
      </right>
      <top/>
      <bottom style="thin">
        <color rgb="FF000000"/>
      </bottom>
      <diagonal/>
    </border>
    <border>
      <left style="double">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double">
        <color rgb="FF000000"/>
      </right>
      <top style="thin">
        <color rgb="FF000000"/>
      </top>
      <bottom style="medium">
        <color rgb="FF000000"/>
      </bottom>
      <diagonal/>
    </border>
    <border>
      <left style="double">
        <color rgb="FF000000"/>
      </left>
      <right/>
      <top style="medium">
        <color rgb="FF000000"/>
      </top>
      <bottom/>
      <diagonal/>
    </border>
    <border>
      <left/>
      <right/>
      <top style="medium">
        <color rgb="FF000000"/>
      </top>
      <bottom/>
      <diagonal/>
    </border>
    <border>
      <left/>
      <right style="double">
        <color rgb="FF000000"/>
      </right>
      <top style="medium">
        <color rgb="FF000000"/>
      </top>
      <bottom/>
      <diagonal/>
    </border>
    <border>
      <left style="double">
        <color rgb="FF000000"/>
      </left>
      <right/>
      <top style="medium">
        <color rgb="FF000000"/>
      </top>
      <bottom/>
      <diagonal/>
    </border>
    <border>
      <left/>
      <right/>
      <top style="medium">
        <color rgb="FF000000"/>
      </top>
      <bottom/>
      <diagonal/>
    </border>
    <border>
      <left/>
      <right style="double">
        <color rgb="FF000000"/>
      </right>
      <top style="medium">
        <color rgb="FF000000"/>
      </top>
      <bottom/>
      <diagonal/>
    </border>
    <border>
      <left style="double">
        <color rgb="FF000000"/>
      </left>
      <right/>
      <top/>
      <bottom/>
      <diagonal/>
    </border>
    <border>
      <left/>
      <right style="double">
        <color rgb="FF000000"/>
      </right>
      <top/>
      <bottom/>
      <diagonal/>
    </border>
    <border>
      <left style="double">
        <color rgb="FF000000"/>
      </left>
      <right style="thin">
        <color rgb="FF000000"/>
      </right>
      <top style="thin">
        <color rgb="FF000000"/>
      </top>
      <bottom style="double">
        <color rgb="FF000000"/>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top/>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style="thin">
        <color rgb="FF000000"/>
      </bottom>
      <diagonal/>
    </border>
    <border>
      <left style="medium">
        <color rgb="FF000000"/>
      </left>
      <right/>
      <top/>
      <bottom/>
      <diagonal/>
    </border>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thin">
        <color rgb="FF000000"/>
      </left>
      <right style="medium">
        <color rgb="FF000000"/>
      </right>
      <top/>
      <bottom/>
      <diagonal/>
    </border>
    <border>
      <left style="thin">
        <color rgb="FF000000"/>
      </left>
      <right/>
      <top/>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bottom style="thin">
        <color rgb="FF000000"/>
      </bottom>
      <diagonal/>
    </border>
    <border>
      <left/>
      <right style="thin">
        <color rgb="FF000000"/>
      </right>
      <top/>
      <bottom style="thin">
        <color rgb="FF000000"/>
      </bottom>
      <diagonal/>
    </border>
    <border>
      <left style="medium">
        <color rgb="FF000000"/>
      </left>
      <right/>
      <top/>
      <bottom/>
      <diagonal/>
    </border>
    <border>
      <left/>
      <right style="thin">
        <color rgb="FF000000"/>
      </right>
      <top/>
      <bottom/>
      <diagonal/>
    </border>
    <border>
      <left/>
      <right style="medium">
        <color rgb="FF000000"/>
      </right>
      <top/>
      <bottom/>
      <diagonal/>
    </border>
    <border>
      <left/>
      <right style="thin">
        <color rgb="FF000000"/>
      </right>
      <top/>
      <bottom/>
      <diagonal/>
    </border>
    <border>
      <left style="thin">
        <color rgb="FF000000"/>
      </left>
      <right style="thin">
        <color rgb="FF000000"/>
      </right>
      <top/>
      <bottom/>
      <diagonal/>
    </border>
    <border>
      <left/>
      <right style="medium">
        <color rgb="FF000000"/>
      </right>
      <top/>
      <bottom/>
      <diagonal/>
    </border>
    <border>
      <left style="medium">
        <color rgb="FF000000"/>
      </left>
      <right/>
      <top style="thin">
        <color rgb="FF000000"/>
      </top>
      <bottom/>
      <diagonal/>
    </border>
    <border>
      <left/>
      <right style="medium">
        <color rgb="FF000000"/>
      </right>
      <top/>
      <bottom/>
      <diagonal/>
    </border>
    <border>
      <left style="medium">
        <color rgb="FF000000"/>
      </left>
      <right/>
      <top/>
      <bottom/>
      <diagonal/>
    </border>
    <border>
      <left style="thin">
        <color rgb="FF000000"/>
      </left>
      <right style="medium">
        <color rgb="FF000000"/>
      </right>
      <top style="thin">
        <color rgb="FF000000"/>
      </top>
      <bottom/>
      <diagonal/>
    </border>
    <border>
      <left style="medium">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diagonal/>
    </border>
    <border>
      <left style="thin">
        <color rgb="FF000000"/>
      </left>
      <right style="thin">
        <color rgb="FF000000"/>
      </right>
      <top/>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medium">
        <color rgb="FF000000"/>
      </left>
      <right/>
      <top style="thin">
        <color rgb="FFC6CBD1"/>
      </top>
      <bottom/>
      <diagonal/>
    </border>
    <border>
      <left/>
      <right style="medium">
        <color rgb="FF000000"/>
      </right>
      <top style="thin">
        <color rgb="FFC6CBD1"/>
      </top>
      <bottom/>
      <diagonal/>
    </border>
    <border>
      <left/>
      <right/>
      <top style="thin">
        <color rgb="FFC6CBD1"/>
      </top>
      <bottom/>
      <diagonal/>
    </border>
    <border>
      <left style="medium">
        <color rgb="FF000000"/>
      </left>
      <right/>
      <top style="thin">
        <color rgb="FFC6CBD1"/>
      </top>
      <bottom style="medium">
        <color rgb="FF000000"/>
      </bottom>
      <diagonal/>
    </border>
    <border>
      <left/>
      <right/>
      <top style="thin">
        <color rgb="FFC6CBD1"/>
      </top>
      <bottom style="medium">
        <color rgb="FF000000"/>
      </bottom>
      <diagonal/>
    </border>
    <border>
      <left/>
      <right style="medium">
        <color rgb="FF000000"/>
      </right>
      <top style="thin">
        <color rgb="FFC6CBD1"/>
      </top>
      <bottom style="medium">
        <color rgb="FF000000"/>
      </bottom>
      <diagonal/>
    </border>
    <border>
      <left/>
      <right style="thick">
        <color rgb="FF000000"/>
      </right>
      <top/>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right style="thick">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right style="thick">
        <color rgb="FF000000"/>
      </right>
      <top/>
      <bottom/>
      <diagonal/>
    </border>
    <border>
      <left style="medium">
        <color rgb="FF000000"/>
      </left>
      <right style="medium">
        <color rgb="FF000000"/>
      </right>
      <top/>
      <bottom style="medium">
        <color rgb="FF000000"/>
      </bottom>
      <diagonal/>
    </border>
    <border>
      <left style="medium">
        <color rgb="FF000000"/>
      </left>
      <right/>
      <top style="medium">
        <color rgb="FF000000"/>
      </top>
      <bottom style="medium">
        <color rgb="FF548DD4"/>
      </bottom>
      <diagonal/>
    </border>
    <border>
      <left/>
      <right/>
      <top style="medium">
        <color rgb="FF000000"/>
      </top>
      <bottom/>
      <diagonal/>
    </border>
    <border>
      <left/>
      <right style="thin">
        <color rgb="FF000000"/>
      </right>
      <top style="medium">
        <color rgb="FF000000"/>
      </top>
      <bottom/>
      <diagonal/>
    </border>
    <border>
      <left style="medium">
        <color rgb="FF000000"/>
      </left>
      <right/>
      <top style="medium">
        <color rgb="FF548DD4"/>
      </top>
      <bottom style="medium">
        <color rgb="FF548DD4"/>
      </bottom>
      <diagonal/>
    </border>
    <border>
      <left/>
      <right/>
      <top style="medium">
        <color rgb="FF548DD4"/>
      </top>
      <bottom style="medium">
        <color rgb="FF548DD4"/>
      </bottom>
      <diagonal/>
    </border>
    <border>
      <left/>
      <right style="thin">
        <color rgb="FF000000"/>
      </right>
      <top style="medium">
        <color rgb="FF548DD4"/>
      </top>
      <bottom style="medium">
        <color rgb="FF548DD4"/>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style="thin">
        <color rgb="FF000000"/>
      </right>
      <top style="medium">
        <color rgb="FF548DD4"/>
      </top>
      <bottom/>
      <diagonal/>
    </border>
    <border>
      <left/>
      <right style="thick">
        <color rgb="FF000000"/>
      </right>
      <top/>
      <bottom/>
      <diagonal/>
    </border>
    <border>
      <left style="medium">
        <color rgb="FF000000"/>
      </left>
      <right/>
      <top style="medium">
        <color rgb="FF548DD4"/>
      </top>
      <bottom/>
      <diagonal/>
    </border>
    <border>
      <left/>
      <right/>
      <top style="medium">
        <color rgb="FF548DD4"/>
      </top>
      <bottom/>
      <diagonal/>
    </border>
    <border>
      <left style="medium">
        <color rgb="FF000000"/>
      </left>
      <right/>
      <top/>
      <bottom style="medium">
        <color rgb="FF548DD4"/>
      </bottom>
      <diagonal/>
    </border>
    <border>
      <left/>
      <right/>
      <top/>
      <bottom style="medium">
        <color rgb="FF548DD4"/>
      </bottom>
      <diagonal/>
    </border>
    <border>
      <left/>
      <right/>
      <top style="medium">
        <color rgb="FF548DD4"/>
      </top>
      <bottom/>
      <diagonal/>
    </border>
    <border>
      <left/>
      <right style="thin">
        <color rgb="FF000000"/>
      </right>
      <top style="thin">
        <color rgb="FF000000"/>
      </top>
      <bottom style="thin">
        <color rgb="FF000000"/>
      </bottom>
      <diagonal/>
    </border>
    <border>
      <left/>
      <right/>
      <top/>
      <bottom style="medium">
        <color rgb="FF548DD4"/>
      </bottom>
      <diagonal/>
    </border>
    <border>
      <left/>
      <right/>
      <top/>
      <bottom/>
      <diagonal/>
    </border>
    <border>
      <left/>
      <right/>
      <top style="medium">
        <color rgb="FF000000"/>
      </top>
      <bottom style="thick">
        <color rgb="FF000000"/>
      </bottom>
      <diagonal/>
    </border>
    <border>
      <left/>
      <right/>
      <top style="medium">
        <color rgb="FF000000"/>
      </top>
      <bottom style="thick">
        <color rgb="FF000000"/>
      </bottom>
      <diagonal/>
    </border>
    <border>
      <left/>
      <right style="thick">
        <color rgb="FF000000"/>
      </right>
      <top/>
      <bottom style="thick">
        <color rgb="FF000000"/>
      </bottom>
      <diagonal/>
    </border>
    <border>
      <left style="medium">
        <color rgb="FF000000"/>
      </left>
      <right/>
      <top style="medium">
        <color rgb="FF000000"/>
      </top>
      <bottom/>
      <diagonal/>
    </border>
    <border>
      <left/>
      <right style="thin">
        <color rgb="FF000000"/>
      </right>
      <top/>
      <bottom style="medium">
        <color rgb="FF548DD4"/>
      </bottom>
      <diagonal/>
    </border>
    <border>
      <left/>
      <right/>
      <top style="medium">
        <color rgb="FF000000"/>
      </top>
      <bottom style="medium">
        <color rgb="FF548DD4"/>
      </bottom>
      <diagonal/>
    </border>
    <border>
      <left/>
      <right style="thin">
        <color rgb="FF000000"/>
      </right>
      <top style="medium">
        <color rgb="FF000000"/>
      </top>
      <bottom style="medium">
        <color rgb="FF548DD4"/>
      </bottom>
      <diagonal/>
    </border>
    <border>
      <left style="medium">
        <color rgb="FF000000"/>
      </left>
      <right/>
      <top style="medium">
        <color rgb="FF548DD4"/>
      </top>
      <bottom style="medium">
        <color rgb="FF000000"/>
      </bottom>
      <diagonal/>
    </border>
    <border>
      <left/>
      <right/>
      <top style="medium">
        <color rgb="FF548DD4"/>
      </top>
      <bottom style="medium">
        <color rgb="FF000000"/>
      </bottom>
      <diagonal/>
    </border>
    <border>
      <left/>
      <right style="thin">
        <color rgb="FF000000"/>
      </right>
      <top style="medium">
        <color rgb="FF548DD4"/>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right style="medium">
        <color rgb="FF000000"/>
      </right>
      <top style="medium">
        <color rgb="FF000000"/>
      </top>
      <bottom style="thin">
        <color rgb="FF000000"/>
      </bottom>
      <diagonal/>
    </border>
    <border>
      <left style="medium">
        <color rgb="FF000000"/>
      </left>
      <right/>
      <top/>
      <bottom style="medium">
        <color rgb="FF548DD4"/>
      </bottom>
      <diagonal/>
    </border>
    <border>
      <left/>
      <right/>
      <top/>
      <bottom style="medium">
        <color rgb="FF548DD4"/>
      </bottom>
      <diagonal/>
    </border>
    <border>
      <left/>
      <right style="medium">
        <color rgb="FF000000"/>
      </right>
      <top style="thin">
        <color rgb="FF000000"/>
      </top>
      <bottom style="thin">
        <color rgb="FF000000"/>
      </bottom>
      <diagonal/>
    </border>
    <border>
      <left/>
      <right/>
      <top/>
      <bottom/>
      <diagonal/>
    </border>
    <border>
      <left/>
      <right/>
      <top style="medium">
        <color rgb="FF000000"/>
      </top>
      <bottom/>
      <diagonal/>
    </border>
    <border>
      <left/>
      <right style="thin">
        <color rgb="FF000000"/>
      </right>
      <top style="medium">
        <color rgb="FF000000"/>
      </top>
      <bottom/>
      <diagonal/>
    </border>
    <border>
      <left/>
      <right style="thin">
        <color rgb="FF000000"/>
      </right>
      <top/>
      <bottom style="medium">
        <color rgb="FF548DD4"/>
      </bottom>
      <diagonal/>
    </border>
    <border>
      <left style="medium">
        <color rgb="FF000000"/>
      </left>
      <right/>
      <top/>
      <bottom style="medium">
        <color rgb="FF7BA0CD"/>
      </bottom>
      <diagonal/>
    </border>
    <border>
      <left/>
      <right/>
      <top/>
      <bottom style="medium">
        <color rgb="FF7BA0CD"/>
      </bottom>
      <diagonal/>
    </border>
    <border>
      <left/>
      <right style="thin">
        <color rgb="FF000000"/>
      </right>
      <top/>
      <bottom style="medium">
        <color rgb="FF7BA0CD"/>
      </bottom>
      <diagonal/>
    </border>
    <border>
      <left style="medium">
        <color rgb="FF000000"/>
      </left>
      <right/>
      <top/>
      <bottom style="medium">
        <color rgb="FF7BA0CD"/>
      </bottom>
      <diagonal/>
    </border>
    <border>
      <left/>
      <right/>
      <top/>
      <bottom style="medium">
        <color rgb="FF7BA0CD"/>
      </bottom>
      <diagonal/>
    </border>
    <border>
      <left/>
      <right style="thin">
        <color rgb="FF000000"/>
      </right>
      <top/>
      <bottom style="medium">
        <color rgb="FF7BA0CD"/>
      </bottom>
      <diagonal/>
    </border>
    <border>
      <left style="medium">
        <color rgb="FF000000"/>
      </left>
      <right/>
      <top style="medium">
        <color rgb="FF7BA0CD"/>
      </top>
      <bottom style="medium">
        <color rgb="FF000000"/>
      </bottom>
      <diagonal/>
    </border>
    <border>
      <left/>
      <right/>
      <top style="medium">
        <color rgb="FF7BA0CD"/>
      </top>
      <bottom style="medium">
        <color rgb="FF000000"/>
      </bottom>
      <diagonal/>
    </border>
    <border>
      <left/>
      <right style="thin">
        <color rgb="FF000000"/>
      </right>
      <top/>
      <bottom style="medium">
        <color rgb="FF000000"/>
      </bottom>
      <diagonal/>
    </border>
    <border>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style="medium">
        <color rgb="FF7BA0CD"/>
      </top>
      <bottom/>
      <diagonal/>
    </border>
    <border>
      <left style="medium">
        <color rgb="FF000000"/>
      </left>
      <right/>
      <top/>
      <bottom style="medium">
        <color rgb="FF000000"/>
      </bottom>
      <diagonal/>
    </border>
    <border>
      <left style="medium">
        <color rgb="FF000000"/>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top/>
      <bottom/>
      <diagonal/>
    </border>
    <border>
      <left/>
      <right style="thick">
        <color rgb="FF000000"/>
      </right>
      <top/>
      <bottom/>
      <diagonal/>
    </border>
    <border>
      <left style="thin">
        <color rgb="FF000000"/>
      </left>
      <right/>
      <top/>
      <bottom style="medium">
        <color rgb="FF000000"/>
      </bottom>
      <diagonal/>
    </border>
    <border>
      <left/>
      <right style="thin">
        <color rgb="FF000000"/>
      </right>
      <top/>
      <bottom style="medium">
        <color rgb="FF000000"/>
      </bottom>
      <diagonal/>
    </border>
    <border>
      <left style="thin">
        <color rgb="FF000000"/>
      </left>
      <right style="thin">
        <color rgb="FF000000"/>
      </right>
      <top style="medium">
        <color rgb="FF000000"/>
      </top>
      <bottom style="medium">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medium">
        <color rgb="FF000000"/>
      </right>
      <top style="medium">
        <color rgb="FF000000"/>
      </top>
      <bottom style="medium">
        <color rgb="FF000000"/>
      </bottom>
      <diagonal/>
    </border>
    <border>
      <left/>
      <right style="medium">
        <color rgb="FF7BA0CD"/>
      </right>
      <top style="medium">
        <color rgb="FF000000"/>
      </top>
      <bottom style="medium">
        <color rgb="FF548DD4"/>
      </bottom>
      <diagonal/>
    </border>
    <border>
      <left/>
      <right style="medium">
        <color rgb="FF7BA0CD"/>
      </right>
      <top style="medium">
        <color rgb="FF548DD4"/>
      </top>
      <bottom style="medium">
        <color rgb="FF548DD4"/>
      </bottom>
      <diagonal/>
    </border>
    <border>
      <left/>
      <right style="medium">
        <color rgb="FF7BA0CD"/>
      </right>
      <top style="medium">
        <color rgb="FF548DD4"/>
      </top>
      <bottom/>
      <diagonal/>
    </border>
    <border>
      <left style="medium">
        <color rgb="FF000000"/>
      </left>
      <right style="medium">
        <color rgb="FF000000"/>
      </right>
      <top/>
      <bottom/>
      <diagonal/>
    </border>
    <border>
      <left/>
      <right style="medium">
        <color rgb="FF7BA0CD"/>
      </right>
      <top/>
      <bottom style="medium">
        <color rgb="FF000000"/>
      </bottom>
      <diagonal/>
    </border>
    <border>
      <left/>
      <right style="medium">
        <color rgb="FF7BA0CD"/>
      </right>
      <top/>
      <bottom style="medium">
        <color rgb="FF548DD4"/>
      </bottom>
      <diagonal/>
    </border>
    <border>
      <left/>
      <right style="medium">
        <color rgb="FF7BA0CD"/>
      </right>
      <top style="medium">
        <color rgb="FF548DD4"/>
      </top>
      <bottom style="medium">
        <color rgb="FF000000"/>
      </bottom>
      <diagonal/>
    </border>
    <border>
      <left/>
      <right style="medium">
        <color rgb="FF7BA0CD"/>
      </right>
      <top/>
      <bottom/>
      <diagonal/>
    </border>
    <border>
      <left style="thin">
        <color rgb="FF000000"/>
      </left>
      <right style="medium">
        <color rgb="FF000000"/>
      </right>
      <top style="medium">
        <color rgb="FF000000"/>
      </top>
      <bottom/>
      <diagonal/>
    </border>
    <border>
      <left style="thin">
        <color rgb="FF000000"/>
      </left>
      <right style="medium">
        <color rgb="FF000000"/>
      </right>
      <top/>
      <bottom style="medium">
        <color rgb="FF000000"/>
      </bottom>
      <diagonal/>
    </border>
    <border>
      <left/>
      <right/>
      <top/>
      <bottom style="thick">
        <color rgb="FF000000"/>
      </bottom>
      <diagonal/>
    </border>
    <border>
      <left/>
      <right/>
      <top/>
      <bottom style="thick">
        <color rgb="FF000000"/>
      </bottom>
      <diagonal/>
    </border>
    <border>
      <left/>
      <right/>
      <top/>
      <bottom style="thick">
        <color rgb="FF000000"/>
      </bottom>
      <diagonal/>
    </border>
    <border>
      <left style="medium">
        <color rgb="FF000000"/>
      </left>
      <right style="thick">
        <color rgb="FF000000"/>
      </right>
      <top style="medium">
        <color rgb="FF000000"/>
      </top>
      <bottom/>
      <diagonal/>
    </border>
    <border>
      <left/>
      <right/>
      <top/>
      <bottom/>
      <diagonal/>
    </border>
    <border>
      <left/>
      <right/>
      <top style="medium">
        <color rgb="FF548DD4"/>
      </top>
      <bottom/>
      <diagonal/>
    </border>
    <border>
      <left/>
      <right/>
      <top/>
      <bottom style="thick">
        <color rgb="FF000000"/>
      </bottom>
      <diagonal/>
    </border>
    <border>
      <left style="medium">
        <color rgb="FF000000"/>
      </left>
      <right style="thick">
        <color rgb="FF000000"/>
      </right>
      <top/>
      <bottom/>
      <diagonal/>
    </border>
    <border>
      <left/>
      <right style="thin">
        <color rgb="FF000000"/>
      </right>
      <top style="medium">
        <color rgb="FF548DD4"/>
      </top>
      <bottom/>
      <diagonal/>
    </border>
    <border>
      <left style="thin">
        <color rgb="FF000000"/>
      </left>
      <right style="medium">
        <color rgb="FF000000"/>
      </right>
      <top style="thin">
        <color rgb="FF000000"/>
      </top>
      <bottom/>
      <diagonal/>
    </border>
    <border>
      <left/>
      <right/>
      <top/>
      <bottom/>
      <diagonal/>
    </border>
    <border>
      <left/>
      <right style="medium">
        <color rgb="FF548DD4"/>
      </right>
      <top/>
      <bottom style="medium">
        <color rgb="FF548DD4"/>
      </bottom>
      <diagonal/>
    </border>
    <border>
      <left style="medium">
        <color rgb="FF548DD4"/>
      </left>
      <right style="thin">
        <color rgb="FF000000"/>
      </right>
      <top/>
      <bottom/>
      <diagonal/>
    </border>
    <border>
      <left/>
      <right style="medium">
        <color rgb="FF548DD4"/>
      </right>
      <top style="medium">
        <color rgb="FF548DD4"/>
      </top>
      <bottom style="medium">
        <color rgb="FF548DD4"/>
      </bottom>
      <diagonal/>
    </border>
    <border>
      <left style="medium">
        <color rgb="FF548DD4"/>
      </left>
      <right style="thin">
        <color rgb="FF000000"/>
      </right>
      <top/>
      <bottom/>
      <diagonal/>
    </border>
    <border>
      <left/>
      <right style="medium">
        <color rgb="FF548DD4"/>
      </right>
      <top style="medium">
        <color rgb="FF548DD4"/>
      </top>
      <bottom style="medium">
        <color rgb="FF000000"/>
      </bottom>
      <diagonal/>
    </border>
    <border>
      <left style="medium">
        <color rgb="FF548DD4"/>
      </left>
      <right style="thin">
        <color rgb="FF000000"/>
      </right>
      <top/>
      <bottom style="medium">
        <color rgb="FF000000"/>
      </bottom>
      <diagonal/>
    </border>
    <border>
      <left/>
      <right/>
      <top style="medium">
        <color rgb="FF548DD4"/>
      </top>
      <bottom style="medium">
        <color rgb="FF548DD4"/>
      </bottom>
      <diagonal/>
    </border>
    <border>
      <left/>
      <right style="thin">
        <color rgb="FF000000"/>
      </right>
      <top/>
      <bottom/>
      <diagonal/>
    </border>
    <border>
      <left/>
      <right/>
      <top style="thin">
        <color rgb="FF000000"/>
      </top>
      <bottom style="thin">
        <color rgb="FF000000"/>
      </bottom>
      <diagonal/>
    </border>
    <border>
      <left style="thin">
        <color rgb="FF000000"/>
      </left>
      <right/>
      <top/>
      <bottom style="thin">
        <color rgb="FF548DD4"/>
      </bottom>
      <diagonal/>
    </border>
    <border>
      <left/>
      <right/>
      <top/>
      <bottom style="thin">
        <color rgb="FF548DD4"/>
      </bottom>
      <diagonal/>
    </border>
    <border>
      <left/>
      <right style="thin">
        <color rgb="FF548DD4"/>
      </right>
      <top/>
      <bottom style="thin">
        <color rgb="FF548DD4"/>
      </bottom>
      <diagonal/>
    </border>
    <border>
      <left/>
      <right style="thin">
        <color rgb="FF548DD4"/>
      </right>
      <top/>
      <bottom style="medium">
        <color rgb="FF000000"/>
      </bottom>
      <diagonal/>
    </border>
    <border>
      <left/>
      <right style="thick">
        <color rgb="FF000000"/>
      </right>
      <top/>
      <bottom/>
      <diagonal/>
    </border>
    <border>
      <left/>
      <right style="medium">
        <color rgb="FF7BA0CD"/>
      </right>
      <top style="medium">
        <color rgb="FF000000"/>
      </top>
      <bottom/>
      <diagonal/>
    </border>
    <border>
      <left style="medium">
        <color rgb="FF000000"/>
      </left>
      <right/>
      <top style="medium">
        <color rgb="FF7BA0CD"/>
      </top>
      <bottom/>
      <diagonal/>
    </border>
    <border>
      <left/>
      <right/>
      <top style="medium">
        <color rgb="FF7BA0CD"/>
      </top>
      <bottom/>
      <diagonal/>
    </border>
    <border>
      <left style="medium">
        <color rgb="FF000000"/>
      </left>
      <right/>
      <top/>
      <bottom style="medium">
        <color rgb="FF8DB3E2"/>
      </bottom>
      <diagonal/>
    </border>
    <border>
      <left/>
      <right/>
      <top/>
      <bottom style="medium">
        <color rgb="FF8DB3E2"/>
      </bottom>
      <diagonal/>
    </border>
    <border>
      <left/>
      <right style="thin">
        <color rgb="FF000000"/>
      </right>
      <top/>
      <bottom style="medium">
        <color rgb="FF8DB3E2"/>
      </bottom>
      <diagonal/>
    </border>
    <border>
      <left style="medium">
        <color rgb="FF000000"/>
      </left>
      <right/>
      <top style="medium">
        <color rgb="FF8DB3E2"/>
      </top>
      <bottom/>
      <diagonal/>
    </border>
    <border>
      <left/>
      <right/>
      <top style="medium">
        <color rgb="FF8DB3E2"/>
      </top>
      <bottom/>
      <diagonal/>
    </border>
    <border>
      <left/>
      <right style="thin">
        <color rgb="FF000000"/>
      </right>
      <top style="medium">
        <color rgb="FF8DB3E2"/>
      </top>
      <bottom/>
      <diagonal/>
    </border>
    <border>
      <left style="thin">
        <color rgb="FF000000"/>
      </left>
      <right/>
      <top style="thin">
        <color rgb="FF000000"/>
      </top>
      <bottom/>
      <diagonal/>
    </border>
    <border>
      <left/>
      <right/>
      <top style="thin">
        <color rgb="FF000000"/>
      </top>
      <bottom/>
      <diagonal/>
    </border>
    <border>
      <left/>
      <right style="thin">
        <color rgb="FF7BA0CD"/>
      </right>
      <top style="thin">
        <color rgb="FF000000"/>
      </top>
      <bottom/>
      <diagonal/>
    </border>
    <border>
      <left/>
      <right style="thin">
        <color rgb="FF7BA0CD"/>
      </right>
      <top/>
      <bottom style="thin">
        <color rgb="FF8EA9DB"/>
      </bottom>
      <diagonal/>
    </border>
    <border>
      <left style="thin">
        <color rgb="FF000000"/>
      </left>
      <right/>
      <top style="thin">
        <color rgb="FF548DD4"/>
      </top>
      <bottom/>
      <diagonal/>
    </border>
    <border>
      <left/>
      <right/>
      <top style="thin">
        <color rgb="FF548DD4"/>
      </top>
      <bottom/>
      <diagonal/>
    </border>
    <border>
      <left/>
      <right style="thin">
        <color rgb="FF7BA0CD"/>
      </right>
      <top/>
      <bottom/>
      <diagonal/>
    </border>
    <border>
      <left/>
      <right style="thin">
        <color rgb="FF7BA0CD"/>
      </right>
      <top/>
      <bottom style="thin">
        <color rgb="FF000000"/>
      </bottom>
      <diagonal/>
    </border>
    <border>
      <left/>
      <right/>
      <top/>
      <bottom style="thick">
        <color rgb="FF000000"/>
      </bottom>
      <diagonal/>
    </border>
  </borders>
  <cellStyleXfs count="1">
    <xf numFmtId="0" fontId="0" fillId="0" borderId="0"/>
  </cellStyleXfs>
  <cellXfs count="1002">
    <xf numFmtId="0" fontId="0" fillId="0" borderId="0" xfId="0" applyFont="1" applyAlignment="1"/>
    <xf numFmtId="0" fontId="1" fillId="0" borderId="0" xfId="0" applyFont="1"/>
    <xf numFmtId="0" fontId="5" fillId="0" borderId="0" xfId="0" applyFont="1"/>
    <xf numFmtId="0" fontId="7" fillId="4" borderId="13" xfId="0" applyFont="1" applyFill="1" applyBorder="1"/>
    <xf numFmtId="0" fontId="7" fillId="4" borderId="21" xfId="0" applyFont="1" applyFill="1" applyBorder="1" applyAlignment="1">
      <alignment wrapText="1"/>
    </xf>
    <xf numFmtId="0" fontId="7" fillId="4" borderId="13" xfId="0" applyFont="1" applyFill="1" applyBorder="1" applyAlignment="1">
      <alignment wrapText="1"/>
    </xf>
    <xf numFmtId="0" fontId="7" fillId="4" borderId="29" xfId="0" applyFont="1" applyFill="1" applyBorder="1" applyAlignment="1">
      <alignment wrapText="1"/>
    </xf>
    <xf numFmtId="0" fontId="7" fillId="4" borderId="30" xfId="0" applyFont="1" applyFill="1" applyBorder="1" applyAlignment="1">
      <alignment wrapText="1"/>
    </xf>
    <xf numFmtId="0" fontId="7" fillId="4" borderId="36" xfId="0" applyFont="1" applyFill="1" applyBorder="1" applyAlignment="1"/>
    <xf numFmtId="0" fontId="7" fillId="4" borderId="13" xfId="0" applyFont="1" applyFill="1" applyBorder="1" applyAlignment="1"/>
    <xf numFmtId="0" fontId="7" fillId="4" borderId="39" xfId="0" applyFont="1" applyFill="1" applyBorder="1"/>
    <xf numFmtId="0" fontId="7" fillId="4" borderId="36" xfId="0" applyFont="1" applyFill="1" applyBorder="1"/>
    <xf numFmtId="0" fontId="7" fillId="4" borderId="50" xfId="0" applyFont="1" applyFill="1" applyBorder="1"/>
    <xf numFmtId="0" fontId="9" fillId="7" borderId="57" xfId="0" applyFont="1" applyFill="1" applyBorder="1" applyAlignment="1">
      <alignment horizontal="center" vertical="center" wrapText="1"/>
    </xf>
    <xf numFmtId="0" fontId="9" fillId="7" borderId="58" xfId="0" applyFont="1" applyFill="1" applyBorder="1" applyAlignment="1">
      <alignment horizontal="center" vertical="center" wrapText="1"/>
    </xf>
    <xf numFmtId="0" fontId="9" fillId="7" borderId="59" xfId="0" applyFont="1" applyFill="1" applyBorder="1" applyAlignment="1">
      <alignment horizontal="center" vertical="center" wrapText="1"/>
    </xf>
    <xf numFmtId="0" fontId="9" fillId="7" borderId="60" xfId="0" applyFont="1" applyFill="1" applyBorder="1" applyAlignment="1">
      <alignment horizontal="center" vertical="center" wrapText="1"/>
    </xf>
    <xf numFmtId="0" fontId="10" fillId="5" borderId="61" xfId="0" applyFont="1" applyFill="1" applyBorder="1" applyAlignment="1">
      <alignment horizontal="center" vertical="center" wrapText="1"/>
    </xf>
    <xf numFmtId="0" fontId="11" fillId="5" borderId="62" xfId="0" applyFont="1" applyFill="1" applyBorder="1"/>
    <xf numFmtId="14" fontId="10" fillId="5" borderId="63" xfId="0" applyNumberFormat="1" applyFont="1" applyFill="1" applyBorder="1" applyAlignment="1">
      <alignment horizontal="center" vertical="center" wrapText="1"/>
    </xf>
    <xf numFmtId="14" fontId="10" fillId="5" borderId="67" xfId="0" applyNumberFormat="1" applyFont="1" applyFill="1" applyBorder="1" applyAlignment="1">
      <alignment horizontal="center" vertical="center" wrapText="1"/>
    </xf>
    <xf numFmtId="0" fontId="10" fillId="5" borderId="68" xfId="0" applyFont="1" applyFill="1" applyBorder="1" applyAlignment="1">
      <alignment horizontal="center" vertical="center" wrapText="1"/>
    </xf>
    <xf numFmtId="0" fontId="10" fillId="5" borderId="69" xfId="0" applyFont="1" applyFill="1" applyBorder="1" applyAlignment="1">
      <alignment horizontal="center" vertical="center" wrapText="1"/>
    </xf>
    <xf numFmtId="9" fontId="10" fillId="5" borderId="70" xfId="0" applyNumberFormat="1" applyFont="1" applyFill="1" applyBorder="1" applyAlignment="1">
      <alignment horizontal="center" vertical="center" wrapText="1"/>
    </xf>
    <xf numFmtId="0" fontId="12" fillId="5" borderId="71" xfId="0" applyFont="1" applyFill="1" applyBorder="1" applyAlignment="1">
      <alignment horizontal="center"/>
    </xf>
    <xf numFmtId="0" fontId="10" fillId="5" borderId="69" xfId="0" applyFont="1" applyFill="1" applyBorder="1" applyAlignment="1">
      <alignment horizontal="center" vertical="center" wrapText="1"/>
    </xf>
    <xf numFmtId="0" fontId="12" fillId="5" borderId="0" xfId="0" applyFont="1" applyFill="1" applyAlignment="1">
      <alignment horizontal="center"/>
    </xf>
    <xf numFmtId="0" fontId="7" fillId="5" borderId="0" xfId="0" applyFont="1" applyFill="1" applyAlignment="1">
      <alignment horizontal="center"/>
    </xf>
    <xf numFmtId="9" fontId="10" fillId="5" borderId="72" xfId="0" applyNumberFormat="1" applyFont="1" applyFill="1" applyBorder="1" applyAlignment="1">
      <alignment horizontal="center"/>
    </xf>
    <xf numFmtId="0" fontId="10" fillId="5" borderId="73" xfId="0" applyFont="1" applyFill="1" applyBorder="1" applyAlignment="1">
      <alignment horizontal="center" vertical="center" wrapText="1"/>
    </xf>
    <xf numFmtId="14" fontId="10" fillId="5" borderId="74" xfId="0" applyNumberFormat="1" applyFont="1" applyFill="1" applyBorder="1" applyAlignment="1">
      <alignment horizontal="center" vertical="center" wrapText="1"/>
    </xf>
    <xf numFmtId="0" fontId="10" fillId="5" borderId="75" xfId="0" applyFont="1" applyFill="1" applyBorder="1" applyAlignment="1">
      <alignment horizontal="center" vertical="center" wrapText="1"/>
    </xf>
    <xf numFmtId="0" fontId="10" fillId="5" borderId="76" xfId="0" applyFont="1" applyFill="1" applyBorder="1" applyAlignment="1">
      <alignment horizontal="center" vertical="center" wrapText="1"/>
    </xf>
    <xf numFmtId="9" fontId="10" fillId="5" borderId="76" xfId="0" applyNumberFormat="1" applyFont="1" applyFill="1" applyBorder="1" applyAlignment="1">
      <alignment horizontal="center" vertical="center" wrapText="1"/>
    </xf>
    <xf numFmtId="1" fontId="10" fillId="5" borderId="76" xfId="0" applyNumberFormat="1" applyFont="1" applyFill="1" applyBorder="1" applyAlignment="1">
      <alignment horizontal="center" vertical="center" wrapText="1"/>
    </xf>
    <xf numFmtId="0" fontId="13" fillId="5" borderId="76" xfId="0" applyFont="1" applyFill="1" applyBorder="1" applyAlignment="1">
      <alignment horizontal="center"/>
    </xf>
    <xf numFmtId="0" fontId="14" fillId="5" borderId="76" xfId="0" applyFont="1" applyFill="1" applyBorder="1"/>
    <xf numFmtId="0" fontId="13" fillId="5" borderId="76" xfId="0" applyFont="1" applyFill="1" applyBorder="1" applyAlignment="1">
      <alignment horizontal="center" wrapText="1"/>
    </xf>
    <xf numFmtId="0" fontId="10" fillId="5" borderId="73" xfId="0" applyFont="1" applyFill="1" applyBorder="1" applyAlignment="1">
      <alignment horizontal="center" vertical="center" wrapText="1"/>
    </xf>
    <xf numFmtId="0" fontId="13" fillId="5" borderId="77" xfId="0" applyFont="1" applyFill="1" applyBorder="1" applyAlignment="1">
      <alignment horizontal="center" wrapText="1"/>
    </xf>
    <xf numFmtId="0" fontId="10" fillId="5" borderId="78" xfId="0" applyFont="1" applyFill="1" applyBorder="1" applyAlignment="1">
      <alignment horizontal="center" vertical="center" wrapText="1"/>
    </xf>
    <xf numFmtId="14" fontId="10" fillId="5" borderId="79" xfId="0" applyNumberFormat="1" applyFont="1" applyFill="1" applyBorder="1" applyAlignment="1">
      <alignment horizontal="center" vertical="center" wrapText="1"/>
    </xf>
    <xf numFmtId="0" fontId="10" fillId="5" borderId="80" xfId="0" applyFont="1" applyFill="1" applyBorder="1" applyAlignment="1">
      <alignment horizontal="center" vertical="center" wrapText="1"/>
    </xf>
    <xf numFmtId="0" fontId="10" fillId="5" borderId="81" xfId="0" applyFont="1" applyFill="1" applyBorder="1" applyAlignment="1">
      <alignment horizontal="center" vertical="center" wrapText="1"/>
    </xf>
    <xf numFmtId="0" fontId="13" fillId="7" borderId="85" xfId="0" applyFont="1" applyFill="1" applyBorder="1" applyAlignment="1">
      <alignment horizontal="center" vertical="center"/>
    </xf>
    <xf numFmtId="0" fontId="13" fillId="7" borderId="86" xfId="0" applyFont="1" applyFill="1" applyBorder="1" applyAlignment="1">
      <alignment horizontal="center" vertical="center"/>
    </xf>
    <xf numFmtId="9" fontId="13" fillId="7" borderId="86" xfId="0" applyNumberFormat="1" applyFont="1" applyFill="1" applyBorder="1" applyAlignment="1">
      <alignment horizontal="center" vertical="center"/>
    </xf>
    <xf numFmtId="1" fontId="13" fillId="7" borderId="86" xfId="0" applyNumberFormat="1" applyFont="1" applyFill="1" applyBorder="1" applyAlignment="1">
      <alignment horizontal="center" vertical="center"/>
    </xf>
    <xf numFmtId="9" fontId="13" fillId="7" borderId="87" xfId="0" applyNumberFormat="1" applyFont="1" applyFill="1" applyBorder="1" applyAlignment="1">
      <alignment horizontal="center" vertical="center"/>
    </xf>
    <xf numFmtId="0" fontId="12" fillId="0" borderId="0" xfId="0" applyFont="1"/>
    <xf numFmtId="0" fontId="13" fillId="0" borderId="0" xfId="0" applyFont="1"/>
    <xf numFmtId="0" fontId="13" fillId="0" borderId="0" xfId="0" applyFont="1" applyAlignment="1">
      <alignment vertical="center" wrapText="1"/>
    </xf>
    <xf numFmtId="0" fontId="1" fillId="0" borderId="0" xfId="0" applyFont="1" applyAlignment="1">
      <alignment horizontal="center" vertical="center"/>
    </xf>
    <xf numFmtId="0" fontId="13" fillId="9" borderId="99" xfId="0" applyFont="1" applyFill="1" applyBorder="1" applyAlignment="1">
      <alignment horizontal="center" vertical="center"/>
    </xf>
    <xf numFmtId="0" fontId="13" fillId="10" borderId="100" xfId="0" applyFont="1" applyFill="1" applyBorder="1" applyAlignment="1">
      <alignment horizontal="center" vertical="center"/>
    </xf>
    <xf numFmtId="0" fontId="13" fillId="11" borderId="101" xfId="0" applyFont="1" applyFill="1" applyBorder="1" applyAlignment="1">
      <alignment horizontal="center" vertical="center" wrapText="1"/>
    </xf>
    <xf numFmtId="0" fontId="13" fillId="12" borderId="100" xfId="0" applyFont="1" applyFill="1" applyBorder="1" applyAlignment="1">
      <alignment horizontal="center" vertical="center" wrapText="1"/>
    </xf>
    <xf numFmtId="0" fontId="13" fillId="8" borderId="100" xfId="0" applyFont="1" applyFill="1" applyBorder="1" applyAlignment="1">
      <alignment horizontal="center" vertical="center"/>
    </xf>
    <xf numFmtId="0" fontId="7" fillId="13" borderId="102" xfId="0" applyFont="1" applyFill="1" applyBorder="1" applyAlignment="1">
      <alignment horizontal="center" vertical="center"/>
    </xf>
    <xf numFmtId="0" fontId="7" fillId="0" borderId="0" xfId="0" applyFont="1" applyAlignment="1">
      <alignment horizontal="center" vertical="center"/>
    </xf>
    <xf numFmtId="0" fontId="12" fillId="0" borderId="0" xfId="0" applyFont="1" applyAlignment="1">
      <alignment horizontal="center" vertical="center"/>
    </xf>
    <xf numFmtId="49" fontId="10" fillId="5" borderId="103" xfId="0" applyNumberFormat="1" applyFont="1" applyFill="1" applyBorder="1" applyAlignment="1">
      <alignment horizontal="center"/>
    </xf>
    <xf numFmtId="0" fontId="10" fillId="5" borderId="106" xfId="0" applyFont="1" applyFill="1" applyBorder="1" applyAlignment="1">
      <alignment horizontal="center" vertical="top"/>
    </xf>
    <xf numFmtId="0" fontId="10" fillId="5" borderId="107" xfId="0" applyFont="1" applyFill="1" applyBorder="1" applyAlignment="1">
      <alignment horizontal="center" vertical="top"/>
    </xf>
    <xf numFmtId="0" fontId="10" fillId="5" borderId="108" xfId="0" applyFont="1" applyFill="1" applyBorder="1" applyAlignment="1">
      <alignment horizontal="center" vertical="top"/>
    </xf>
    <xf numFmtId="0" fontId="12" fillId="5" borderId="109" xfId="0" applyFont="1" applyFill="1" applyBorder="1" applyAlignment="1">
      <alignment horizontal="center"/>
    </xf>
    <xf numFmtId="0" fontId="12" fillId="0" borderId="0" xfId="0" applyFont="1" applyAlignment="1">
      <alignment horizontal="center"/>
    </xf>
    <xf numFmtId="0" fontId="12" fillId="0" borderId="71" xfId="0" applyFont="1" applyBorder="1" applyAlignment="1">
      <alignment horizontal="center" vertical="center"/>
    </xf>
    <xf numFmtId="0" fontId="10" fillId="5" borderId="110" xfId="0" applyFont="1" applyFill="1" applyBorder="1" applyAlignment="1">
      <alignment horizontal="center" vertical="top"/>
    </xf>
    <xf numFmtId="0" fontId="10" fillId="5" borderId="111" xfId="0" applyFont="1" applyFill="1" applyBorder="1" applyAlignment="1">
      <alignment horizontal="center" vertical="top"/>
    </xf>
    <xf numFmtId="0" fontId="10" fillId="5" borderId="112" xfId="0" applyFont="1" applyFill="1" applyBorder="1" applyAlignment="1">
      <alignment horizontal="center" vertical="top"/>
    </xf>
    <xf numFmtId="0" fontId="10" fillId="5" borderId="113" xfId="0" applyFont="1" applyFill="1" applyBorder="1" applyAlignment="1">
      <alignment horizontal="center" vertical="top"/>
    </xf>
    <xf numFmtId="0" fontId="10" fillId="5" borderId="116" xfId="0" applyFont="1" applyFill="1" applyBorder="1" applyAlignment="1">
      <alignment horizontal="center" vertical="top"/>
    </xf>
    <xf numFmtId="0" fontId="13" fillId="9" borderId="121" xfId="0" applyFont="1" applyFill="1" applyBorder="1" applyAlignment="1">
      <alignment horizontal="center"/>
    </xf>
    <xf numFmtId="0" fontId="13" fillId="10" borderId="121" xfId="0" applyFont="1" applyFill="1" applyBorder="1" applyAlignment="1">
      <alignment horizontal="center"/>
    </xf>
    <xf numFmtId="0" fontId="13" fillId="11" borderId="121" xfId="0" applyFont="1" applyFill="1" applyBorder="1" applyAlignment="1">
      <alignment horizontal="center" wrapText="1"/>
    </xf>
    <xf numFmtId="0" fontId="13" fillId="12" borderId="121" xfId="0" applyFont="1" applyFill="1" applyBorder="1" applyAlignment="1">
      <alignment horizontal="center" wrapText="1"/>
    </xf>
    <xf numFmtId="0" fontId="13" fillId="8" borderId="121" xfId="0" applyFont="1" applyFill="1" applyBorder="1" applyAlignment="1">
      <alignment horizontal="center"/>
    </xf>
    <xf numFmtId="0" fontId="7" fillId="13" borderId="66" xfId="0" applyFont="1" applyFill="1" applyBorder="1" applyAlignment="1">
      <alignment horizontal="center"/>
    </xf>
    <xf numFmtId="0" fontId="12" fillId="5" borderId="0" xfId="0" applyFont="1" applyFill="1"/>
    <xf numFmtId="0" fontId="12" fillId="5" borderId="123" xfId="0" applyFont="1" applyFill="1" applyBorder="1" applyAlignment="1"/>
    <xf numFmtId="0" fontId="10" fillId="5" borderId="123" xfId="0" applyFont="1" applyFill="1" applyBorder="1" applyAlignment="1">
      <alignment horizontal="center" vertical="top"/>
    </xf>
    <xf numFmtId="0" fontId="12" fillId="11" borderId="124" xfId="0" applyFont="1" applyFill="1" applyBorder="1" applyAlignment="1">
      <alignment horizontal="center"/>
    </xf>
    <xf numFmtId="49" fontId="10" fillId="5" borderId="122" xfId="0" applyNumberFormat="1" applyFont="1" applyFill="1" applyBorder="1" applyAlignment="1">
      <alignment horizontal="center"/>
    </xf>
    <xf numFmtId="0" fontId="10" fillId="5" borderId="126" xfId="0" applyFont="1" applyFill="1" applyBorder="1" applyAlignment="1">
      <alignment horizontal="center" vertical="top"/>
    </xf>
    <xf numFmtId="0" fontId="10" fillId="5" borderId="125" xfId="0" applyFont="1" applyFill="1" applyBorder="1" applyAlignment="1">
      <alignment horizontal="center" vertical="top"/>
    </xf>
    <xf numFmtId="0" fontId="12" fillId="11" borderId="127" xfId="0" applyFont="1" applyFill="1" applyBorder="1" applyAlignment="1">
      <alignment horizontal="center"/>
    </xf>
    <xf numFmtId="0" fontId="12" fillId="5" borderId="125" xfId="0" applyFont="1" applyFill="1" applyBorder="1" applyAlignment="1">
      <alignment horizontal="center" vertical="center"/>
    </xf>
    <xf numFmtId="0" fontId="13" fillId="9" borderId="100" xfId="0" applyFont="1" applyFill="1" applyBorder="1" applyAlignment="1">
      <alignment horizontal="center" vertical="center"/>
    </xf>
    <xf numFmtId="0" fontId="13" fillId="11" borderId="100" xfId="0" applyFont="1" applyFill="1" applyBorder="1" applyAlignment="1">
      <alignment horizontal="center" vertical="center" wrapText="1"/>
    </xf>
    <xf numFmtId="0" fontId="7" fillId="13" borderId="60" xfId="0" applyFont="1" applyFill="1" applyBorder="1" applyAlignment="1">
      <alignment horizontal="center" vertical="center"/>
    </xf>
    <xf numFmtId="49" fontId="10" fillId="5" borderId="128" xfId="0" applyNumberFormat="1" applyFont="1" applyFill="1" applyBorder="1" applyAlignment="1">
      <alignment horizontal="center"/>
    </xf>
    <xf numFmtId="0" fontId="12" fillId="5" borderId="129" xfId="0" applyFont="1" applyFill="1" applyBorder="1" applyAlignment="1">
      <alignment horizontal="center"/>
    </xf>
    <xf numFmtId="49" fontId="10" fillId="5" borderId="130" xfId="0" applyNumberFormat="1" applyFont="1" applyFill="1" applyBorder="1" applyAlignment="1">
      <alignment horizontal="center"/>
    </xf>
    <xf numFmtId="49" fontId="10" fillId="5" borderId="130" xfId="0" applyNumberFormat="1" applyFont="1" applyFill="1" applyBorder="1" applyAlignment="1">
      <alignment horizontal="center"/>
    </xf>
    <xf numFmtId="49" fontId="10" fillId="5" borderId="128" xfId="0" applyNumberFormat="1" applyFont="1" applyFill="1" applyBorder="1" applyAlignment="1">
      <alignment horizontal="center"/>
    </xf>
    <xf numFmtId="0" fontId="10" fillId="5" borderId="71" xfId="0" applyFont="1" applyFill="1" applyBorder="1" applyAlignment="1">
      <alignment horizontal="center" vertical="top"/>
    </xf>
    <xf numFmtId="0" fontId="10" fillId="5" borderId="79" xfId="0" applyFont="1" applyFill="1" applyBorder="1" applyAlignment="1">
      <alignment horizontal="center" vertical="top"/>
    </xf>
    <xf numFmtId="0" fontId="12" fillId="5" borderId="131" xfId="0" applyFont="1" applyFill="1" applyBorder="1" applyAlignment="1">
      <alignment horizontal="center"/>
    </xf>
    <xf numFmtId="0" fontId="10" fillId="5" borderId="128" xfId="0" applyFont="1" applyFill="1" applyBorder="1" applyAlignment="1">
      <alignment horizontal="center"/>
    </xf>
    <xf numFmtId="0" fontId="10" fillId="5" borderId="130" xfId="0" applyFont="1" applyFill="1" applyBorder="1" applyAlignment="1">
      <alignment horizontal="center"/>
    </xf>
    <xf numFmtId="0" fontId="10" fillId="5" borderId="132" xfId="0" applyFont="1" applyFill="1" applyBorder="1" applyAlignment="1">
      <alignment horizontal="center"/>
    </xf>
    <xf numFmtId="0" fontId="10" fillId="5" borderId="133" xfId="0" applyFont="1" applyFill="1" applyBorder="1" applyAlignment="1">
      <alignment horizontal="center" vertical="top"/>
    </xf>
    <xf numFmtId="0" fontId="12" fillId="5" borderId="134" xfId="0" applyFont="1" applyFill="1" applyBorder="1" applyAlignment="1">
      <alignment horizontal="center"/>
    </xf>
    <xf numFmtId="0" fontId="13" fillId="9" borderId="101" xfId="0" applyFont="1" applyFill="1" applyBorder="1" applyAlignment="1">
      <alignment horizontal="center" vertical="center"/>
    </xf>
    <xf numFmtId="2" fontId="10" fillId="5" borderId="135" xfId="0" applyNumberFormat="1" applyFont="1" applyFill="1" applyBorder="1" applyAlignment="1">
      <alignment horizontal="center" wrapText="1"/>
    </xf>
    <xf numFmtId="0" fontId="7" fillId="5" borderId="0" xfId="0" applyFont="1" applyFill="1" applyAlignment="1">
      <alignment horizontal="center" vertical="top" wrapText="1"/>
    </xf>
    <xf numFmtId="0" fontId="10" fillId="5" borderId="136" xfId="0" applyFont="1" applyFill="1" applyBorder="1" applyAlignment="1">
      <alignment horizontal="center" vertical="top"/>
    </xf>
    <xf numFmtId="0" fontId="12" fillId="5" borderId="137" xfId="0" applyFont="1" applyFill="1" applyBorder="1" applyAlignment="1">
      <alignment horizontal="center"/>
    </xf>
    <xf numFmtId="0" fontId="12" fillId="0" borderId="103" xfId="0" applyFont="1" applyBorder="1"/>
    <xf numFmtId="0" fontId="12" fillId="5" borderId="138" xfId="0" applyFont="1" applyFill="1" applyBorder="1" applyAlignment="1">
      <alignment horizontal="center"/>
    </xf>
    <xf numFmtId="0" fontId="10" fillId="5" borderId="128" xfId="0" applyFont="1" applyFill="1" applyBorder="1" applyAlignment="1">
      <alignment horizontal="center"/>
    </xf>
    <xf numFmtId="0" fontId="10" fillId="5" borderId="122" xfId="0" applyFont="1" applyFill="1" applyBorder="1" applyAlignment="1">
      <alignment horizontal="center"/>
    </xf>
    <xf numFmtId="0" fontId="10" fillId="5" borderId="122" xfId="0" applyFont="1" applyFill="1" applyBorder="1" applyAlignment="1">
      <alignment horizontal="center"/>
    </xf>
    <xf numFmtId="0" fontId="10" fillId="5" borderId="61" xfId="0" applyFont="1" applyFill="1" applyBorder="1" applyAlignment="1">
      <alignment horizontal="center"/>
    </xf>
    <xf numFmtId="0" fontId="10" fillId="5" borderId="121" xfId="0" applyFont="1" applyFill="1" applyBorder="1" applyAlignment="1">
      <alignment horizontal="center" vertical="top"/>
    </xf>
    <xf numFmtId="0" fontId="12" fillId="11" borderId="66" xfId="0" applyFont="1" applyFill="1" applyBorder="1" applyAlignment="1">
      <alignment horizontal="center"/>
    </xf>
    <xf numFmtId="0" fontId="10" fillId="0" borderId="0" xfId="0" applyFont="1" applyAlignment="1"/>
    <xf numFmtId="0" fontId="10" fillId="0" borderId="0" xfId="0" applyFont="1"/>
    <xf numFmtId="0" fontId="15" fillId="0" borderId="0" xfId="0" applyFont="1"/>
    <xf numFmtId="0" fontId="5" fillId="0" borderId="0" xfId="0" applyFont="1" applyAlignment="1"/>
    <xf numFmtId="0" fontId="5" fillId="5" borderId="0" xfId="0" applyFont="1" applyFill="1"/>
    <xf numFmtId="0" fontId="12" fillId="15" borderId="103" xfId="0" applyFont="1" applyFill="1" applyBorder="1" applyAlignment="1"/>
    <xf numFmtId="0" fontId="12" fillId="5" borderId="0" xfId="0" applyFont="1" applyFill="1" applyAlignment="1"/>
    <xf numFmtId="0" fontId="12" fillId="5" borderId="0" xfId="0" applyFont="1" applyFill="1" applyAlignment="1"/>
    <xf numFmtId="0" fontId="12" fillId="0" borderId="127" xfId="0" applyFont="1" applyBorder="1"/>
    <xf numFmtId="0" fontId="12" fillId="5" borderId="103" xfId="0" applyFont="1" applyFill="1" applyBorder="1" applyAlignment="1"/>
    <xf numFmtId="0" fontId="12" fillId="15" borderId="0" xfId="0" applyFont="1" applyFill="1" applyAlignment="1"/>
    <xf numFmtId="0" fontId="12" fillId="15" borderId="0" xfId="0" applyFont="1" applyFill="1" applyAlignment="1"/>
    <xf numFmtId="0" fontId="12" fillId="5" borderId="103" xfId="0" applyFont="1" applyFill="1" applyBorder="1" applyAlignment="1"/>
    <xf numFmtId="0" fontId="12" fillId="0" borderId="94" xfId="0" applyFont="1" applyBorder="1" applyAlignment="1"/>
    <xf numFmtId="0" fontId="12" fillId="0" borderId="31" xfId="0" applyFont="1" applyBorder="1" applyAlignment="1"/>
    <xf numFmtId="0" fontId="12" fillId="5" borderId="31" xfId="0" applyFont="1" applyFill="1" applyBorder="1" applyAlignment="1"/>
    <xf numFmtId="0" fontId="12" fillId="0" borderId="0" xfId="0" applyFont="1" applyAlignment="1"/>
    <xf numFmtId="0" fontId="12" fillId="0" borderId="103" xfId="0" applyFont="1" applyBorder="1" applyAlignment="1"/>
    <xf numFmtId="0" fontId="12" fillId="5" borderId="94" xfId="0" applyFont="1" applyFill="1" applyBorder="1" applyAlignment="1"/>
    <xf numFmtId="0" fontId="12" fillId="0" borderId="31" xfId="0" applyFont="1" applyBorder="1" applyAlignment="1"/>
    <xf numFmtId="0" fontId="5" fillId="16" borderId="0" xfId="0" applyFont="1" applyFill="1"/>
    <xf numFmtId="0" fontId="9" fillId="19" borderId="103" xfId="0" applyFont="1" applyFill="1" applyBorder="1" applyAlignment="1"/>
    <xf numFmtId="0" fontId="9" fillId="19" borderId="0" xfId="0" applyFont="1" applyFill="1" applyAlignment="1"/>
    <xf numFmtId="0" fontId="9" fillId="19" borderId="127" xfId="0" applyFont="1" applyFill="1" applyBorder="1" applyAlignment="1"/>
    <xf numFmtId="0" fontId="19" fillId="15" borderId="120" xfId="0" applyFont="1" applyFill="1" applyBorder="1" applyAlignment="1">
      <alignment horizontal="center" vertical="center" wrapText="1"/>
    </xf>
    <xf numFmtId="0" fontId="19" fillId="15" borderId="27" xfId="0" applyFont="1" applyFill="1" applyBorder="1" applyAlignment="1">
      <alignment horizontal="center" vertical="center" wrapText="1"/>
    </xf>
    <xf numFmtId="0" fontId="19" fillId="15" borderId="66" xfId="0" applyFont="1" applyFill="1" applyBorder="1" applyAlignment="1">
      <alignment horizontal="center" vertical="center" wrapText="1"/>
    </xf>
    <xf numFmtId="0" fontId="10" fillId="0" borderId="103" xfId="0" applyFont="1" applyBorder="1"/>
    <xf numFmtId="0" fontId="10" fillId="0" borderId="127" xfId="0" applyFont="1" applyBorder="1"/>
    <xf numFmtId="0" fontId="10" fillId="0" borderId="94" xfId="0" applyFont="1" applyBorder="1"/>
    <xf numFmtId="0" fontId="10" fillId="0" borderId="31" xfId="0" applyFont="1" applyBorder="1"/>
    <xf numFmtId="0" fontId="10" fillId="0" borderId="97" xfId="0" applyFont="1" applyBorder="1"/>
    <xf numFmtId="0" fontId="21" fillId="0" borderId="0" xfId="0" applyFont="1"/>
    <xf numFmtId="0" fontId="6" fillId="19" borderId="103" xfId="0" applyFont="1" applyFill="1" applyBorder="1" applyAlignment="1"/>
    <xf numFmtId="0" fontId="6" fillId="19" borderId="127" xfId="0" applyFont="1" applyFill="1" applyBorder="1" applyAlignment="1"/>
    <xf numFmtId="0" fontId="9" fillId="19" borderId="90" xfId="0" applyFont="1" applyFill="1" applyBorder="1" applyAlignment="1"/>
    <xf numFmtId="0" fontId="9" fillId="19" borderId="93" xfId="0" applyFont="1" applyFill="1" applyBorder="1" applyAlignment="1"/>
    <xf numFmtId="0" fontId="22" fillId="5" borderId="139" xfId="0" applyFont="1" applyFill="1" applyBorder="1" applyAlignment="1"/>
    <xf numFmtId="0" fontId="22" fillId="5" borderId="140" xfId="0" applyFont="1" applyFill="1" applyBorder="1" applyAlignment="1">
      <alignment horizontal="center"/>
    </xf>
    <xf numFmtId="0" fontId="22" fillId="5" borderId="142" xfId="0" applyFont="1" applyFill="1" applyBorder="1" applyAlignment="1"/>
    <xf numFmtId="0" fontId="22" fillId="5" borderId="144" xfId="0" applyFont="1" applyFill="1" applyBorder="1" applyAlignment="1">
      <alignment horizontal="center"/>
    </xf>
    <xf numFmtId="0" fontId="22" fillId="5" borderId="141" xfId="0" applyFont="1" applyFill="1" applyBorder="1" applyAlignment="1">
      <alignment horizontal="center"/>
    </xf>
    <xf numFmtId="0" fontId="22" fillId="5" borderId="141" xfId="0" applyFont="1" applyFill="1" applyBorder="1" applyAlignment="1">
      <alignment horizontal="center"/>
    </xf>
    <xf numFmtId="0" fontId="1" fillId="12" borderId="145" xfId="0" applyFont="1" applyFill="1" applyBorder="1" applyAlignment="1">
      <alignment wrapText="1"/>
    </xf>
    <xf numFmtId="0" fontId="1" fillId="0" borderId="0" xfId="0" applyFont="1" applyAlignment="1">
      <alignment wrapText="1"/>
    </xf>
    <xf numFmtId="0" fontId="20" fillId="16" borderId="146" xfId="0" applyFont="1" applyFill="1" applyBorder="1" applyAlignment="1">
      <alignment horizontal="center" vertical="center" wrapText="1"/>
    </xf>
    <xf numFmtId="0" fontId="20" fillId="16" borderId="147" xfId="0" applyFont="1" applyFill="1" applyBorder="1" applyAlignment="1">
      <alignment horizontal="center" vertical="center" wrapText="1"/>
    </xf>
    <xf numFmtId="0" fontId="23" fillId="12" borderId="148" xfId="0" applyFont="1" applyFill="1" applyBorder="1" applyAlignment="1">
      <alignment wrapText="1"/>
    </xf>
    <xf numFmtId="0" fontId="23" fillId="0" borderId="0" xfId="0" applyFont="1" applyAlignment="1">
      <alignment wrapText="1"/>
    </xf>
    <xf numFmtId="0" fontId="24" fillId="12" borderId="148" xfId="0" applyFont="1" applyFill="1" applyBorder="1" applyAlignment="1">
      <alignment wrapText="1"/>
    </xf>
    <xf numFmtId="0" fontId="24" fillId="0" borderId="0" xfId="0" applyFont="1" applyAlignment="1">
      <alignment wrapText="1"/>
    </xf>
    <xf numFmtId="0" fontId="6" fillId="12" borderId="151" xfId="0" applyFont="1" applyFill="1" applyBorder="1" applyAlignment="1">
      <alignment horizontal="center" vertical="center" wrapText="1"/>
    </xf>
    <xf numFmtId="0" fontId="24" fillId="12" borderId="153" xfId="0" applyFont="1" applyFill="1" applyBorder="1" applyAlignment="1">
      <alignment wrapText="1"/>
    </xf>
    <xf numFmtId="0" fontId="7" fillId="15" borderId="155" xfId="0" applyFont="1" applyFill="1" applyBorder="1" applyAlignment="1">
      <alignment vertical="center" wrapText="1"/>
    </xf>
    <xf numFmtId="0" fontId="12" fillId="0" borderId="100" xfId="0" applyFont="1" applyBorder="1" applyAlignment="1">
      <alignment horizontal="center" vertical="center" wrapText="1"/>
    </xf>
    <xf numFmtId="0" fontId="12" fillId="0" borderId="102" xfId="0" applyFont="1" applyBorder="1" applyAlignment="1">
      <alignment wrapText="1"/>
    </xf>
    <xf numFmtId="0" fontId="12" fillId="12" borderId="148" xfId="0" applyFont="1" applyFill="1" applyBorder="1" applyAlignment="1">
      <alignment wrapText="1"/>
    </xf>
    <xf numFmtId="0" fontId="12" fillId="0" borderId="0" xfId="0" applyFont="1" applyAlignment="1">
      <alignment wrapText="1"/>
    </xf>
    <xf numFmtId="0" fontId="7" fillId="19" borderId="158" xfId="0" applyFont="1" applyFill="1" applyBorder="1" applyAlignment="1">
      <alignment vertical="center" wrapText="1"/>
    </xf>
    <xf numFmtId="0" fontId="10" fillId="19" borderId="159" xfId="0" applyFont="1" applyFill="1" applyBorder="1" applyAlignment="1">
      <alignment vertical="center" wrapText="1"/>
    </xf>
    <xf numFmtId="0" fontId="10" fillId="19" borderId="160" xfId="0" applyFont="1" applyFill="1" applyBorder="1" applyAlignment="1">
      <alignment vertical="center" wrapText="1"/>
    </xf>
    <xf numFmtId="0" fontId="12" fillId="0" borderId="162" xfId="0" applyFont="1" applyBorder="1" applyAlignment="1">
      <alignment wrapText="1"/>
    </xf>
    <xf numFmtId="0" fontId="7" fillId="15" borderId="158" xfId="0" applyFont="1" applyFill="1" applyBorder="1" applyAlignment="1">
      <alignment vertical="center" wrapText="1"/>
    </xf>
    <xf numFmtId="0" fontId="10" fillId="15" borderId="159" xfId="0" applyFont="1" applyFill="1" applyBorder="1" applyAlignment="1">
      <alignment vertical="center" wrapText="1"/>
    </xf>
    <xf numFmtId="0" fontId="12" fillId="0" borderId="161" xfId="0" applyFont="1" applyBorder="1" applyAlignment="1">
      <alignment horizontal="center" vertical="center" wrapText="1"/>
    </xf>
    <xf numFmtId="0" fontId="25" fillId="12" borderId="151" xfId="0" applyFont="1" applyFill="1" applyBorder="1" applyAlignment="1">
      <alignment vertical="center" wrapText="1"/>
    </xf>
    <xf numFmtId="0" fontId="26" fillId="12" borderId="151" xfId="0" applyFont="1" applyFill="1" applyBorder="1" applyAlignment="1">
      <alignment vertical="center" wrapText="1"/>
    </xf>
    <xf numFmtId="0" fontId="1" fillId="12" borderId="151" xfId="0" applyFont="1" applyFill="1" applyBorder="1" applyAlignment="1">
      <alignment horizontal="center" vertical="center" wrapText="1"/>
    </xf>
    <xf numFmtId="0" fontId="1" fillId="12" borderId="151" xfId="0" applyFont="1" applyFill="1" applyBorder="1" applyAlignment="1">
      <alignment wrapText="1"/>
    </xf>
    <xf numFmtId="0" fontId="1" fillId="12" borderId="164" xfId="0" applyFont="1" applyFill="1" applyBorder="1" applyAlignment="1">
      <alignment wrapText="1"/>
    </xf>
    <xf numFmtId="0" fontId="7" fillId="15" borderId="165" xfId="0" applyFont="1" applyFill="1" applyBorder="1" applyAlignment="1">
      <alignment vertical="center" wrapText="1"/>
    </xf>
    <xf numFmtId="0" fontId="10" fillId="15" borderId="0" xfId="0" applyFont="1" applyFill="1" applyAlignment="1">
      <alignment vertical="center" wrapText="1"/>
    </xf>
    <xf numFmtId="0" fontId="12" fillId="0" borderId="170" xfId="0" applyFont="1" applyBorder="1" applyAlignment="1">
      <alignment horizontal="center" vertical="center" wrapText="1"/>
    </xf>
    <xf numFmtId="0" fontId="10" fillId="15" borderId="67" xfId="0" applyFont="1" applyFill="1" applyBorder="1" applyAlignment="1">
      <alignment vertical="center" wrapText="1"/>
    </xf>
    <xf numFmtId="0" fontId="7" fillId="15" borderId="172" xfId="0" applyFont="1" applyFill="1" applyBorder="1" applyAlignment="1">
      <alignment vertical="center" wrapText="1"/>
    </xf>
    <xf numFmtId="0" fontId="12" fillId="0" borderId="0" xfId="0" applyFont="1" applyAlignment="1">
      <alignment horizontal="center" vertical="center" wrapText="1"/>
    </xf>
    <xf numFmtId="0" fontId="12" fillId="0" borderId="127" xfId="0" applyFont="1" applyBorder="1" applyAlignment="1">
      <alignment wrapText="1"/>
    </xf>
    <xf numFmtId="0" fontId="12" fillId="12" borderId="153" xfId="0" applyFont="1" applyFill="1" applyBorder="1" applyAlignment="1">
      <alignment wrapText="1"/>
    </xf>
    <xf numFmtId="0" fontId="1" fillId="12" borderId="148" xfId="0" applyFont="1" applyFill="1" applyBorder="1" applyAlignment="1">
      <alignment wrapText="1"/>
    </xf>
    <xf numFmtId="0" fontId="12" fillId="12" borderId="164" xfId="0" applyFont="1" applyFill="1" applyBorder="1" applyAlignment="1">
      <alignment wrapText="1"/>
    </xf>
    <xf numFmtId="0" fontId="13" fillId="15" borderId="67" xfId="0" applyFont="1" applyFill="1" applyBorder="1" applyAlignment="1">
      <alignment vertical="center" wrapText="1"/>
    </xf>
    <xf numFmtId="0" fontId="12" fillId="12" borderId="145" xfId="0" applyFont="1" applyFill="1" applyBorder="1" applyAlignment="1">
      <alignment wrapText="1"/>
    </xf>
    <xf numFmtId="0" fontId="7" fillId="12" borderId="173" xfId="0" applyFont="1" applyFill="1" applyBorder="1" applyAlignment="1">
      <alignment vertical="center" wrapText="1"/>
    </xf>
    <xf numFmtId="0" fontId="10" fillId="12" borderId="173" xfId="0" applyFont="1" applyFill="1" applyBorder="1" applyAlignment="1">
      <alignment vertical="center" wrapText="1"/>
    </xf>
    <xf numFmtId="0" fontId="12" fillId="12" borderId="173" xfId="0" applyFont="1" applyFill="1" applyBorder="1" applyAlignment="1">
      <alignment horizontal="center" vertical="center" wrapText="1"/>
    </xf>
    <xf numFmtId="0" fontId="12" fillId="12" borderId="174" xfId="0" applyFont="1" applyFill="1" applyBorder="1" applyAlignment="1">
      <alignment wrapText="1"/>
    </xf>
    <xf numFmtId="0" fontId="12" fillId="12" borderId="175" xfId="0" applyFont="1" applyFill="1" applyBorder="1" applyAlignment="1">
      <alignment wrapText="1"/>
    </xf>
    <xf numFmtId="0" fontId="6" fillId="20" borderId="149" xfId="0" applyFont="1" applyFill="1" applyBorder="1" applyAlignment="1">
      <alignment horizontal="center" vertical="center" wrapText="1"/>
    </xf>
    <xf numFmtId="0" fontId="7" fillId="15" borderId="176" xfId="0" applyFont="1" applyFill="1" applyBorder="1" applyAlignment="1">
      <alignment vertical="center" wrapText="1"/>
    </xf>
    <xf numFmtId="0" fontId="10" fillId="15" borderId="157" xfId="0" applyFont="1" applyFill="1" applyBorder="1" applyAlignment="1">
      <alignment vertical="center" wrapText="1"/>
    </xf>
    <xf numFmtId="0" fontId="10" fillId="15" borderId="179" xfId="0" applyFont="1" applyFill="1" applyBorder="1" applyAlignment="1">
      <alignment vertical="center" wrapText="1"/>
    </xf>
    <xf numFmtId="0" fontId="10" fillId="19" borderId="177" xfId="0" applyFont="1" applyFill="1" applyBorder="1" applyAlignment="1">
      <alignment vertical="center" wrapText="1"/>
    </xf>
    <xf numFmtId="0" fontId="10" fillId="15" borderId="160" xfId="0" applyFont="1" applyFill="1" applyBorder="1" applyAlignment="1">
      <alignment vertical="center" wrapText="1"/>
    </xf>
    <xf numFmtId="0" fontId="7" fillId="19" borderId="180" xfId="0" applyFont="1" applyFill="1" applyBorder="1" applyAlignment="1">
      <alignment vertical="center" wrapText="1"/>
    </xf>
    <xf numFmtId="0" fontId="10" fillId="19" borderId="182" xfId="0" applyFont="1" applyFill="1" applyBorder="1" applyAlignment="1">
      <alignment vertical="center" wrapText="1"/>
    </xf>
    <xf numFmtId="0" fontId="12" fillId="0" borderId="183" xfId="0" applyFont="1" applyBorder="1" applyAlignment="1">
      <alignment horizontal="center" vertical="center" wrapText="1"/>
    </xf>
    <xf numFmtId="0" fontId="12" fillId="0" borderId="184" xfId="0" applyFont="1" applyBorder="1" applyAlignment="1">
      <alignment wrapText="1"/>
    </xf>
    <xf numFmtId="0" fontId="25" fillId="12" borderId="130" xfId="0" applyFont="1" applyFill="1" applyBorder="1" applyAlignment="1">
      <alignment vertical="center" wrapText="1"/>
    </xf>
    <xf numFmtId="0" fontId="26" fillId="12" borderId="185" xfId="0" applyFont="1" applyFill="1" applyBorder="1" applyAlignment="1">
      <alignment vertical="center" wrapText="1"/>
    </xf>
    <xf numFmtId="0" fontId="1" fillId="12" borderId="185" xfId="0" applyFont="1" applyFill="1" applyBorder="1" applyAlignment="1">
      <alignment horizontal="center" vertical="center" wrapText="1"/>
    </xf>
    <xf numFmtId="0" fontId="1" fillId="12" borderId="185" xfId="0" applyFont="1" applyFill="1" applyBorder="1" applyAlignment="1">
      <alignment wrapText="1"/>
    </xf>
    <xf numFmtId="0" fontId="7" fillId="22" borderId="155" xfId="0" applyFont="1" applyFill="1" applyBorder="1" applyAlignment="1">
      <alignment vertical="center" wrapText="1"/>
    </xf>
    <xf numFmtId="0" fontId="10" fillId="22" borderId="179" xfId="0" applyFont="1" applyFill="1" applyBorder="1" applyAlignment="1">
      <alignment vertical="center" wrapText="1"/>
    </xf>
    <xf numFmtId="0" fontId="7" fillId="22" borderId="158" xfId="0" applyFont="1" applyFill="1" applyBorder="1" applyAlignment="1">
      <alignment vertical="center" wrapText="1"/>
    </xf>
    <xf numFmtId="0" fontId="10" fillId="22" borderId="160" xfId="0" applyFont="1" applyFill="1" applyBorder="1" applyAlignment="1">
      <alignment vertical="center" wrapText="1"/>
    </xf>
    <xf numFmtId="0" fontId="10" fillId="15" borderId="159" xfId="0" applyFont="1" applyFill="1" applyBorder="1" applyAlignment="1">
      <alignment vertical="center" wrapText="1"/>
    </xf>
    <xf numFmtId="0" fontId="10" fillId="19" borderId="160" xfId="0" applyFont="1" applyFill="1" applyBorder="1" applyAlignment="1">
      <alignment vertical="center" wrapText="1"/>
    </xf>
    <xf numFmtId="0" fontId="10" fillId="15" borderId="160" xfId="0" applyFont="1" applyFill="1" applyBorder="1" applyAlignment="1">
      <alignment vertical="center" wrapText="1"/>
    </xf>
    <xf numFmtId="0" fontId="10" fillId="22" borderId="178" xfId="0" applyFont="1" applyFill="1" applyBorder="1" applyAlignment="1">
      <alignment vertical="center" wrapText="1"/>
    </xf>
    <xf numFmtId="0" fontId="12" fillId="0" borderId="186" xfId="0" applyFont="1" applyBorder="1" applyAlignment="1">
      <alignment wrapText="1"/>
    </xf>
    <xf numFmtId="0" fontId="7" fillId="19" borderId="187" xfId="0" applyFont="1" applyFill="1" applyBorder="1" applyAlignment="1">
      <alignment vertical="center" wrapText="1"/>
    </xf>
    <xf numFmtId="0" fontId="10" fillId="19" borderId="188" xfId="0" applyFont="1" applyFill="1" applyBorder="1" applyAlignment="1">
      <alignment vertical="center" wrapText="1"/>
    </xf>
    <xf numFmtId="0" fontId="12" fillId="0" borderId="66" xfId="0" applyFont="1" applyBorder="1" applyAlignment="1">
      <alignment wrapText="1"/>
    </xf>
    <xf numFmtId="0" fontId="7" fillId="22" borderId="187" xfId="0" applyFont="1" applyFill="1" applyBorder="1" applyAlignment="1">
      <alignment vertical="center" wrapText="1"/>
    </xf>
    <xf numFmtId="0" fontId="10" fillId="22" borderId="188" xfId="0" applyFont="1" applyFill="1" applyBorder="1" applyAlignment="1">
      <alignment vertical="center" wrapText="1"/>
    </xf>
    <xf numFmtId="0" fontId="10" fillId="22" borderId="177" xfId="0" applyFont="1" applyFill="1" applyBorder="1" applyAlignment="1">
      <alignment vertical="center" wrapText="1"/>
    </xf>
    <xf numFmtId="0" fontId="12" fillId="0" borderId="189" xfId="0" applyFont="1" applyBorder="1" applyAlignment="1">
      <alignment wrapText="1"/>
    </xf>
    <xf numFmtId="0" fontId="10" fillId="15" borderId="163" xfId="0" applyFont="1" applyFill="1" applyBorder="1" applyAlignment="1">
      <alignment vertical="center" wrapText="1"/>
    </xf>
    <xf numFmtId="0" fontId="12" fillId="0" borderId="119" xfId="0" applyFont="1" applyBorder="1" applyAlignment="1">
      <alignment wrapText="1"/>
    </xf>
    <xf numFmtId="0" fontId="1" fillId="12" borderId="0" xfId="0" applyFont="1" applyFill="1" applyAlignment="1">
      <alignment horizontal="center" vertical="center" wrapText="1"/>
    </xf>
    <xf numFmtId="0" fontId="27" fillId="12" borderId="0" xfId="0" applyFont="1" applyFill="1" applyAlignment="1">
      <alignment wrapText="1"/>
    </xf>
    <xf numFmtId="0" fontId="1" fillId="12" borderId="0" xfId="0" applyFont="1" applyFill="1" applyAlignment="1">
      <alignment wrapText="1"/>
    </xf>
    <xf numFmtId="0" fontId="8" fillId="20" borderId="149" xfId="0" applyFont="1" applyFill="1" applyBorder="1" applyAlignment="1">
      <alignment horizontal="center" vertical="center" wrapText="1"/>
    </xf>
    <xf numFmtId="0" fontId="23" fillId="12" borderId="148" xfId="0" applyFont="1" applyFill="1" applyBorder="1"/>
    <xf numFmtId="0" fontId="23" fillId="0" borderId="0" xfId="0" applyFont="1"/>
    <xf numFmtId="0" fontId="28" fillId="12" borderId="130" xfId="0" applyFont="1" applyFill="1" applyBorder="1" applyAlignment="1">
      <alignment horizontal="center" vertical="center" wrapText="1"/>
    </xf>
    <xf numFmtId="0" fontId="28" fillId="12" borderId="190" xfId="0" applyFont="1" applyFill="1" applyBorder="1" applyAlignment="1">
      <alignment wrapText="1"/>
    </xf>
    <xf numFmtId="0" fontId="28" fillId="12" borderId="190" xfId="0" applyFont="1" applyFill="1" applyBorder="1" applyAlignment="1">
      <alignment horizontal="center" vertical="center" wrapText="1"/>
    </xf>
    <xf numFmtId="0" fontId="1" fillId="12" borderId="148" xfId="0" applyFont="1" applyFill="1" applyBorder="1"/>
    <xf numFmtId="0" fontId="24" fillId="12" borderId="148" xfId="0" applyFont="1" applyFill="1" applyBorder="1"/>
    <xf numFmtId="0" fontId="24" fillId="0" borderId="0" xfId="0" applyFont="1"/>
    <xf numFmtId="0" fontId="13" fillId="15" borderId="155" xfId="0" applyFont="1" applyFill="1" applyBorder="1" applyAlignment="1">
      <alignment vertical="center" wrapText="1"/>
    </xf>
    <xf numFmtId="0" fontId="10" fillId="15" borderId="178" xfId="0" applyFont="1" applyFill="1" applyBorder="1" applyAlignment="1">
      <alignment vertical="center" wrapText="1"/>
    </xf>
    <xf numFmtId="0" fontId="10" fillId="0" borderId="100" xfId="0" applyFont="1" applyBorder="1" applyAlignment="1">
      <alignment horizontal="center" vertical="center" wrapText="1"/>
    </xf>
    <xf numFmtId="0" fontId="10" fillId="0" borderId="102" xfId="0" applyFont="1" applyBorder="1" applyAlignment="1">
      <alignment wrapText="1"/>
    </xf>
    <xf numFmtId="0" fontId="12" fillId="12" borderId="148" xfId="0" applyFont="1" applyFill="1" applyBorder="1"/>
    <xf numFmtId="0" fontId="13" fillId="19" borderId="158" xfId="0" applyFont="1" applyFill="1" applyBorder="1" applyAlignment="1">
      <alignment vertical="center" wrapText="1"/>
    </xf>
    <xf numFmtId="0" fontId="10" fillId="0" borderId="161" xfId="0" applyFont="1" applyBorder="1" applyAlignment="1">
      <alignment horizontal="center" vertical="center" wrapText="1"/>
    </xf>
    <xf numFmtId="0" fontId="10" fillId="0" borderId="162" xfId="0" applyFont="1" applyBorder="1" applyAlignment="1">
      <alignment wrapText="1"/>
    </xf>
    <xf numFmtId="0" fontId="13" fillId="15" borderId="158" xfId="0" applyFont="1" applyFill="1" applyBorder="1" applyAlignment="1">
      <alignment vertical="center" wrapText="1"/>
    </xf>
    <xf numFmtId="0" fontId="13" fillId="19" borderId="180" xfId="0" applyFont="1" applyFill="1" applyBorder="1" applyAlignment="1">
      <alignment vertical="center" wrapText="1"/>
    </xf>
    <xf numFmtId="0" fontId="10" fillId="0" borderId="183" xfId="0" applyFont="1" applyBorder="1" applyAlignment="1">
      <alignment horizontal="center" vertical="center" wrapText="1"/>
    </xf>
    <xf numFmtId="0" fontId="10" fillId="0" borderId="184" xfId="0" applyFont="1" applyBorder="1" applyAlignment="1">
      <alignment wrapText="1"/>
    </xf>
    <xf numFmtId="0" fontId="29" fillId="12" borderId="190" xfId="0" applyFont="1" applyFill="1" applyBorder="1" applyAlignment="1">
      <alignment vertical="center" wrapText="1"/>
    </xf>
    <xf numFmtId="0" fontId="26" fillId="12" borderId="190" xfId="0" applyFont="1" applyFill="1" applyBorder="1" applyAlignment="1">
      <alignment vertical="center" wrapText="1"/>
    </xf>
    <xf numFmtId="0" fontId="27" fillId="12" borderId="185" xfId="0" applyFont="1" applyFill="1" applyBorder="1" applyAlignment="1">
      <alignment horizontal="center" vertical="center" wrapText="1"/>
    </xf>
    <xf numFmtId="0" fontId="27" fillId="12" borderId="190" xfId="0" applyFont="1" applyFill="1" applyBorder="1" applyAlignment="1">
      <alignment wrapText="1"/>
    </xf>
    <xf numFmtId="0" fontId="27" fillId="12" borderId="190" xfId="0" applyFont="1" applyFill="1" applyBorder="1" applyAlignment="1">
      <alignment horizontal="center" vertical="center" wrapText="1"/>
    </xf>
    <xf numFmtId="0" fontId="10" fillId="19" borderId="163" xfId="0" applyFont="1" applyFill="1" applyBorder="1" applyAlignment="1">
      <alignment vertical="center" wrapText="1"/>
    </xf>
    <xf numFmtId="0" fontId="10" fillId="19" borderId="181" xfId="0" applyFont="1" applyFill="1" applyBorder="1" applyAlignment="1">
      <alignment vertical="center" wrapText="1"/>
    </xf>
    <xf numFmtId="0" fontId="10" fillId="12" borderId="190" xfId="0" applyFont="1" applyFill="1" applyBorder="1" applyAlignment="1">
      <alignment vertical="center" wrapText="1"/>
    </xf>
    <xf numFmtId="0" fontId="10" fillId="12" borderId="190" xfId="0" applyFont="1" applyFill="1" applyBorder="1" applyAlignment="1">
      <alignment horizontal="center" vertical="center" wrapText="1"/>
    </xf>
    <xf numFmtId="0" fontId="10" fillId="12" borderId="190" xfId="0" applyFont="1" applyFill="1" applyBorder="1" applyAlignment="1">
      <alignment wrapText="1"/>
    </xf>
    <xf numFmtId="0" fontId="13" fillId="15" borderId="146" xfId="0" applyFont="1" applyFill="1" applyBorder="1" applyAlignment="1">
      <alignment vertical="center" wrapText="1"/>
    </xf>
    <xf numFmtId="0" fontId="10" fillId="15" borderId="191" xfId="0" applyFont="1" applyFill="1" applyBorder="1" applyAlignment="1">
      <alignment vertical="center" wrapText="1"/>
    </xf>
    <xf numFmtId="0" fontId="13" fillId="15" borderId="180" xfId="0" applyFont="1" applyFill="1" applyBorder="1" applyAlignment="1">
      <alignment horizontal="right" vertical="center" wrapText="1"/>
    </xf>
    <xf numFmtId="0" fontId="10" fillId="15" borderId="181" xfId="0" applyFont="1" applyFill="1" applyBorder="1" applyAlignment="1">
      <alignment horizontal="left" vertical="center" wrapText="1"/>
    </xf>
    <xf numFmtId="0" fontId="10" fillId="15" borderId="182" xfId="0" applyFont="1" applyFill="1" applyBorder="1" applyAlignment="1">
      <alignment vertical="center" wrapText="1"/>
    </xf>
    <xf numFmtId="0" fontId="29" fillId="12" borderId="190" xfId="0" applyFont="1" applyFill="1" applyBorder="1" applyAlignment="1">
      <alignment horizontal="right" vertical="center" wrapText="1"/>
    </xf>
    <xf numFmtId="0" fontId="26" fillId="12" borderId="190" xfId="0" applyFont="1" applyFill="1" applyBorder="1" applyAlignment="1">
      <alignment horizontal="left" vertical="center" wrapText="1"/>
    </xf>
    <xf numFmtId="0" fontId="13" fillId="19" borderId="197" xfId="0" applyFont="1" applyFill="1" applyBorder="1" applyAlignment="1">
      <alignment vertical="center" wrapText="1"/>
    </xf>
    <xf numFmtId="0" fontId="10" fillId="19" borderId="198" xfId="0" applyFont="1" applyFill="1" applyBorder="1" applyAlignment="1">
      <alignment vertical="center" wrapText="1"/>
    </xf>
    <xf numFmtId="0" fontId="10" fillId="19" borderId="199" xfId="0" applyFont="1" applyFill="1" applyBorder="1" applyAlignment="1">
      <alignment vertical="center" wrapText="1"/>
    </xf>
    <xf numFmtId="0" fontId="13" fillId="15" borderId="197" xfId="0" applyFont="1" applyFill="1" applyBorder="1" applyAlignment="1">
      <alignment vertical="center" wrapText="1"/>
    </xf>
    <xf numFmtId="0" fontId="10" fillId="15" borderId="198" xfId="0" applyFont="1" applyFill="1" applyBorder="1" applyAlignment="1">
      <alignment vertical="center" wrapText="1"/>
    </xf>
    <xf numFmtId="0" fontId="13" fillId="19" borderId="200" xfId="0" applyFont="1" applyFill="1" applyBorder="1" applyAlignment="1">
      <alignment vertical="center" wrapText="1"/>
    </xf>
    <xf numFmtId="0" fontId="10" fillId="19" borderId="201" xfId="0" applyFont="1" applyFill="1" applyBorder="1" applyAlignment="1">
      <alignment vertical="center" wrapText="1"/>
    </xf>
    <xf numFmtId="0" fontId="10" fillId="19" borderId="202" xfId="0" applyFont="1" applyFill="1" applyBorder="1" applyAlignment="1">
      <alignment vertical="center" wrapText="1"/>
    </xf>
    <xf numFmtId="0" fontId="10" fillId="19" borderId="159" xfId="0" applyFont="1" applyFill="1" applyBorder="1" applyAlignment="1">
      <alignment vertical="center" wrapText="1"/>
    </xf>
    <xf numFmtId="0" fontId="13" fillId="15" borderId="180" xfId="0" applyFont="1" applyFill="1" applyBorder="1" applyAlignment="1">
      <alignment vertical="center" wrapText="1"/>
    </xf>
    <xf numFmtId="0" fontId="10" fillId="15" borderId="181" xfId="0" applyFont="1" applyFill="1" applyBorder="1" applyAlignment="1">
      <alignment vertical="center" wrapText="1"/>
    </xf>
    <xf numFmtId="0" fontId="13" fillId="12" borderId="190" xfId="0" applyFont="1" applyFill="1" applyBorder="1" applyAlignment="1">
      <alignment vertical="center" wrapText="1"/>
    </xf>
    <xf numFmtId="0" fontId="13" fillId="22" borderId="155" xfId="0" applyFont="1" applyFill="1" applyBorder="1" applyAlignment="1">
      <alignment vertical="center" wrapText="1"/>
    </xf>
    <xf numFmtId="20" fontId="10" fillId="0" borderId="162" xfId="0" applyNumberFormat="1" applyFont="1" applyBorder="1" applyAlignment="1">
      <alignment wrapText="1"/>
    </xf>
    <xf numFmtId="0" fontId="13" fillId="19" borderId="180" xfId="0" applyFont="1" applyFill="1" applyBorder="1" applyAlignment="1">
      <alignment horizontal="right" vertical="center" wrapText="1"/>
    </xf>
    <xf numFmtId="0" fontId="10" fillId="19" borderId="181" xfId="0" applyFont="1" applyFill="1" applyBorder="1" applyAlignment="1">
      <alignment horizontal="left" vertical="center" wrapText="1"/>
    </xf>
    <xf numFmtId="0" fontId="13" fillId="12" borderId="190" xfId="0" applyFont="1" applyFill="1" applyBorder="1" applyAlignment="1">
      <alignment horizontal="right" vertical="center" wrapText="1"/>
    </xf>
    <xf numFmtId="0" fontId="10" fillId="12" borderId="190" xfId="0" applyFont="1" applyFill="1" applyBorder="1" applyAlignment="1">
      <alignment horizontal="left" vertical="center" wrapText="1"/>
    </xf>
    <xf numFmtId="0" fontId="10" fillId="15" borderId="156" xfId="0" applyFont="1" applyFill="1" applyBorder="1" applyAlignment="1">
      <alignment vertical="center" wrapText="1"/>
    </xf>
    <xf numFmtId="0" fontId="10" fillId="15" borderId="204" xfId="0" applyFont="1" applyFill="1" applyBorder="1" applyAlignment="1">
      <alignment vertical="center" wrapText="1"/>
    </xf>
    <xf numFmtId="0" fontId="10" fillId="15" borderId="177" xfId="0" applyFont="1" applyFill="1" applyBorder="1" applyAlignment="1">
      <alignment vertical="center" wrapText="1"/>
    </xf>
    <xf numFmtId="0" fontId="10" fillId="12" borderId="191" xfId="0" applyFont="1" applyFill="1" applyBorder="1" applyAlignment="1">
      <alignment horizontal="center" vertical="center" wrapText="1"/>
    </xf>
    <xf numFmtId="0" fontId="13" fillId="19" borderId="187" xfId="0" applyFont="1" applyFill="1" applyBorder="1" applyAlignment="1">
      <alignment vertical="center" wrapText="1"/>
    </xf>
    <xf numFmtId="0" fontId="10" fillId="0" borderId="138" xfId="0" applyFont="1" applyBorder="1" applyAlignment="1">
      <alignment wrapText="1"/>
    </xf>
    <xf numFmtId="0" fontId="10" fillId="0" borderId="162" xfId="0" applyFont="1" applyBorder="1" applyAlignment="1">
      <alignment horizontal="left" vertical="top" wrapText="1"/>
    </xf>
    <xf numFmtId="0" fontId="10" fillId="15" borderId="199" xfId="0" applyFont="1" applyFill="1" applyBorder="1" applyAlignment="1">
      <alignment vertical="center" wrapText="1"/>
    </xf>
    <xf numFmtId="0" fontId="10" fillId="19" borderId="207" xfId="0" applyFont="1" applyFill="1" applyBorder="1" applyAlignment="1">
      <alignment vertical="center" wrapText="1"/>
    </xf>
    <xf numFmtId="0" fontId="13" fillId="15" borderId="208" xfId="0" applyFont="1" applyFill="1" applyBorder="1" applyAlignment="1">
      <alignment vertical="center" wrapText="1"/>
    </xf>
    <xf numFmtId="0" fontId="10" fillId="15" borderId="185" xfId="0" applyFont="1" applyFill="1" applyBorder="1" applyAlignment="1">
      <alignment vertical="center" wrapText="1"/>
    </xf>
    <xf numFmtId="0" fontId="10" fillId="15" borderId="202" xfId="0" applyFont="1" applyFill="1" applyBorder="1" applyAlignment="1">
      <alignment vertical="center" wrapText="1"/>
    </xf>
    <xf numFmtId="0" fontId="12" fillId="12" borderId="185" xfId="0" applyFont="1" applyFill="1" applyBorder="1" applyAlignment="1">
      <alignment horizontal="center"/>
    </xf>
    <xf numFmtId="0" fontId="12" fillId="22" borderId="178" xfId="0" applyFont="1" applyFill="1" applyBorder="1" applyAlignment="1">
      <alignment vertical="center" wrapText="1"/>
    </xf>
    <xf numFmtId="0" fontId="12" fillId="22" borderId="179" xfId="0" applyFont="1" applyFill="1" applyBorder="1" applyAlignment="1">
      <alignment vertical="center" wrapText="1"/>
    </xf>
    <xf numFmtId="0" fontId="12" fillId="19" borderId="159" xfId="0" applyFont="1" applyFill="1" applyBorder="1" applyAlignment="1">
      <alignment vertical="center" wrapText="1"/>
    </xf>
    <xf numFmtId="0" fontId="12" fillId="19" borderId="160" xfId="0" applyFont="1" applyFill="1" applyBorder="1" applyAlignment="1">
      <alignment vertical="center" wrapText="1"/>
    </xf>
    <xf numFmtId="0" fontId="12" fillId="15" borderId="166" xfId="0" applyFont="1" applyFill="1" applyBorder="1" applyAlignment="1">
      <alignment vertical="center" wrapText="1"/>
    </xf>
    <xf numFmtId="0" fontId="12" fillId="15" borderId="163" xfId="0" applyFont="1" applyFill="1" applyBorder="1" applyAlignment="1">
      <alignment vertical="center" wrapText="1"/>
    </xf>
    <xf numFmtId="0" fontId="12" fillId="15" borderId="204" xfId="0" applyFont="1" applyFill="1" applyBorder="1" applyAlignment="1">
      <alignment vertical="center" wrapText="1"/>
    </xf>
    <xf numFmtId="0" fontId="12" fillId="15" borderId="177" xfId="0" applyFont="1" applyFill="1" applyBorder="1" applyAlignment="1">
      <alignment vertical="center" wrapText="1"/>
    </xf>
    <xf numFmtId="0" fontId="12" fillId="22" borderId="159" xfId="0" applyFont="1" applyFill="1" applyBorder="1" applyAlignment="1">
      <alignment vertical="center" wrapText="1"/>
    </xf>
    <xf numFmtId="0" fontId="12" fillId="22" borderId="160" xfId="0" applyFont="1" applyFill="1" applyBorder="1" applyAlignment="1">
      <alignment vertical="center" wrapText="1"/>
    </xf>
    <xf numFmtId="0" fontId="7" fillId="12" borderId="172" xfId="0" applyFont="1" applyFill="1" applyBorder="1" applyAlignment="1">
      <alignment vertical="center" wrapText="1"/>
    </xf>
    <xf numFmtId="0" fontId="10" fillId="12" borderId="203" xfId="0" applyFont="1" applyFill="1" applyBorder="1" applyAlignment="1">
      <alignment vertical="center" wrapText="1"/>
    </xf>
    <xf numFmtId="0" fontId="10" fillId="12" borderId="212" xfId="0" applyFont="1" applyFill="1" applyBorder="1" applyAlignment="1">
      <alignment vertical="center" wrapText="1"/>
    </xf>
    <xf numFmtId="0" fontId="12" fillId="12" borderId="213" xfId="0" applyFont="1" applyFill="1" applyBorder="1" applyAlignment="1">
      <alignment wrapText="1"/>
    </xf>
    <xf numFmtId="0" fontId="7" fillId="22" borderId="71" xfId="0" applyFont="1" applyFill="1" applyBorder="1" applyAlignment="1">
      <alignment horizontal="right"/>
    </xf>
    <xf numFmtId="0" fontId="12" fillId="0" borderId="66" xfId="0" applyFont="1" applyBorder="1" applyAlignment="1"/>
    <xf numFmtId="0" fontId="7" fillId="19" borderId="71" xfId="0" applyFont="1" applyFill="1" applyBorder="1" applyAlignment="1">
      <alignment horizontal="right"/>
    </xf>
    <xf numFmtId="0" fontId="7" fillId="22" borderId="214" xfId="0" applyFont="1" applyFill="1" applyBorder="1" applyAlignment="1">
      <alignment horizontal="right"/>
    </xf>
    <xf numFmtId="0" fontId="10" fillId="0" borderId="216" xfId="0" applyFont="1" applyBorder="1" applyAlignment="1">
      <alignment horizontal="center" vertical="center" wrapText="1"/>
    </xf>
    <xf numFmtId="0" fontId="12" fillId="0" borderId="97" xfId="0" applyFont="1" applyBorder="1" applyAlignment="1"/>
    <xf numFmtId="0" fontId="10" fillId="12" borderId="217" xfId="0" applyFont="1" applyFill="1" applyBorder="1" applyAlignment="1">
      <alignment vertical="center" wrapText="1"/>
    </xf>
    <xf numFmtId="0" fontId="12" fillId="12" borderId="218" xfId="0" applyFont="1" applyFill="1" applyBorder="1" applyAlignment="1">
      <alignment wrapText="1"/>
    </xf>
    <xf numFmtId="0" fontId="1" fillId="0" borderId="0" xfId="0" applyFont="1" applyAlignment="1">
      <alignment horizontal="center" wrapText="1"/>
    </xf>
    <xf numFmtId="0" fontId="1" fillId="0" borderId="0" xfId="0" applyFont="1" applyAlignment="1">
      <alignment horizontal="center" vertical="center" wrapText="1"/>
    </xf>
    <xf numFmtId="0" fontId="1" fillId="12" borderId="145" xfId="0" applyFont="1" applyFill="1" applyBorder="1"/>
    <xf numFmtId="0" fontId="1" fillId="0" borderId="0" xfId="0" applyFont="1"/>
    <xf numFmtId="0" fontId="20" fillId="16" borderId="149" xfId="0" applyFont="1" applyFill="1" applyBorder="1" applyAlignment="1">
      <alignment horizontal="center" vertical="center" wrapText="1"/>
    </xf>
    <xf numFmtId="0" fontId="20" fillId="16" borderId="219" xfId="0" applyFont="1" applyFill="1" applyBorder="1" applyAlignment="1">
      <alignment horizontal="center" vertical="center" wrapText="1"/>
    </xf>
    <xf numFmtId="0" fontId="23" fillId="12" borderId="148" xfId="0" applyFont="1" applyFill="1" applyBorder="1"/>
    <xf numFmtId="0" fontId="23" fillId="0" borderId="0" xfId="0" applyFont="1"/>
    <xf numFmtId="0" fontId="6" fillId="23" borderId="149" xfId="0" applyFont="1" applyFill="1" applyBorder="1" applyAlignment="1">
      <alignment horizontal="center" wrapText="1"/>
    </xf>
    <xf numFmtId="0" fontId="1" fillId="12" borderId="148" xfId="0" applyFont="1" applyFill="1" applyBorder="1"/>
    <xf numFmtId="0" fontId="30" fillId="12" borderId="190" xfId="0" applyFont="1" applyFill="1" applyBorder="1" applyAlignment="1">
      <alignment horizontal="center" wrapText="1"/>
    </xf>
    <xf numFmtId="0" fontId="30" fillId="12" borderId="190" xfId="0" applyFont="1" applyFill="1" applyBorder="1" applyAlignment="1">
      <alignment wrapText="1"/>
    </xf>
    <xf numFmtId="0" fontId="7" fillId="22" borderId="155" xfId="0" applyFont="1" applyFill="1" applyBorder="1" applyAlignment="1">
      <alignment vertical="center" wrapText="1"/>
    </xf>
    <xf numFmtId="0" fontId="12" fillId="22" borderId="220" xfId="0" applyFont="1" applyFill="1" applyBorder="1" applyAlignment="1">
      <alignment vertical="center" wrapText="1"/>
    </xf>
    <xf numFmtId="0" fontId="12" fillId="0" borderId="100" xfId="0" applyFont="1" applyBorder="1" applyAlignment="1">
      <alignment horizontal="center" wrapText="1"/>
    </xf>
    <xf numFmtId="0" fontId="12" fillId="0" borderId="102" xfId="0" applyFont="1" applyBorder="1" applyAlignment="1">
      <alignment wrapText="1"/>
    </xf>
    <xf numFmtId="0" fontId="7" fillId="19" borderId="158" xfId="0" applyFont="1" applyFill="1" applyBorder="1" applyAlignment="1">
      <alignment vertical="center" wrapText="1"/>
    </xf>
    <xf numFmtId="0" fontId="12" fillId="19" borderId="221" xfId="0" applyFont="1" applyFill="1" applyBorder="1" applyAlignment="1">
      <alignment vertical="center" wrapText="1"/>
    </xf>
    <xf numFmtId="0" fontId="12" fillId="0" borderId="161" xfId="0" applyFont="1" applyBorder="1" applyAlignment="1">
      <alignment horizontal="center" wrapText="1"/>
    </xf>
    <xf numFmtId="0" fontId="12" fillId="0" borderId="162" xfId="0" applyFont="1" applyBorder="1" applyAlignment="1">
      <alignment wrapText="1"/>
    </xf>
    <xf numFmtId="0" fontId="7" fillId="15" borderId="158" xfId="0" applyFont="1" applyFill="1" applyBorder="1" applyAlignment="1">
      <alignment vertical="center" wrapText="1"/>
    </xf>
    <xf numFmtId="0" fontId="12" fillId="15" borderId="159" xfId="0" applyFont="1" applyFill="1" applyBorder="1" applyAlignment="1">
      <alignment vertical="center" wrapText="1"/>
    </xf>
    <xf numFmtId="0" fontId="12" fillId="15" borderId="221" xfId="0" applyFont="1" applyFill="1" applyBorder="1" applyAlignment="1">
      <alignment vertical="center" wrapText="1"/>
    </xf>
    <xf numFmtId="0" fontId="12" fillId="19" borderId="222" xfId="0" applyFont="1" applyFill="1" applyBorder="1" applyAlignment="1">
      <alignment vertical="center" wrapText="1"/>
    </xf>
    <xf numFmtId="0" fontId="12" fillId="19" borderId="185" xfId="0" applyFont="1" applyFill="1" applyBorder="1" applyAlignment="1">
      <alignment vertical="center" wrapText="1"/>
    </xf>
    <xf numFmtId="0" fontId="12" fillId="0" borderId="84" xfId="0" applyFont="1" applyBorder="1" applyAlignment="1">
      <alignment horizontal="center" wrapText="1"/>
    </xf>
    <xf numFmtId="0" fontId="12" fillId="0" borderId="184" xfId="0" applyFont="1" applyBorder="1" applyAlignment="1">
      <alignment wrapText="1"/>
    </xf>
    <xf numFmtId="0" fontId="7" fillId="12" borderId="190" xfId="0" applyFont="1" applyFill="1" applyBorder="1" applyAlignment="1">
      <alignment vertical="center" wrapText="1"/>
    </xf>
    <xf numFmtId="0" fontId="12" fillId="12" borderId="190" xfId="0" applyFont="1" applyFill="1" applyBorder="1" applyAlignment="1">
      <alignment vertical="center" wrapText="1"/>
    </xf>
    <xf numFmtId="0" fontId="12" fillId="12" borderId="191" xfId="0" applyFont="1" applyFill="1" applyBorder="1" applyAlignment="1">
      <alignment horizontal="center" wrapText="1"/>
    </xf>
    <xf numFmtId="0" fontId="12" fillId="12" borderId="191" xfId="0" applyFont="1" applyFill="1" applyBorder="1" applyAlignment="1">
      <alignment wrapText="1"/>
    </xf>
    <xf numFmtId="0" fontId="12" fillId="22" borderId="220" xfId="0" applyFont="1" applyFill="1" applyBorder="1" applyAlignment="1">
      <alignment vertical="center" wrapText="1"/>
    </xf>
    <xf numFmtId="0" fontId="12" fillId="15" borderId="222" xfId="0" applyFont="1" applyFill="1" applyBorder="1" applyAlignment="1">
      <alignment vertical="center" wrapText="1"/>
    </xf>
    <xf numFmtId="0" fontId="12" fillId="15" borderId="185" xfId="0" applyFont="1" applyFill="1" applyBorder="1" applyAlignment="1">
      <alignment vertical="center" wrapText="1"/>
    </xf>
    <xf numFmtId="0" fontId="12" fillId="12" borderId="190" xfId="0" applyFont="1" applyFill="1" applyBorder="1" applyAlignment="1">
      <alignment horizontal="center" wrapText="1"/>
    </xf>
    <xf numFmtId="0" fontId="12" fillId="12" borderId="151" xfId="0" applyFont="1" applyFill="1" applyBorder="1" applyAlignment="1">
      <alignment wrapText="1"/>
    </xf>
    <xf numFmtId="0" fontId="12" fillId="0" borderId="102" xfId="0" applyFont="1" applyBorder="1" applyAlignment="1">
      <alignment vertical="top" wrapText="1"/>
    </xf>
    <xf numFmtId="0" fontId="12" fillId="19" borderId="159" xfId="0" applyFont="1" applyFill="1" applyBorder="1" applyAlignment="1">
      <alignment vertical="center" wrapText="1"/>
    </xf>
    <xf numFmtId="0" fontId="12" fillId="19" borderId="221" xfId="0" applyFont="1" applyFill="1" applyBorder="1" applyAlignment="1">
      <alignment vertical="center" wrapText="1"/>
    </xf>
    <xf numFmtId="0" fontId="12" fillId="15" borderId="159" xfId="0" applyFont="1" applyFill="1" applyBorder="1" applyAlignment="1">
      <alignment vertical="center" wrapText="1"/>
    </xf>
    <xf numFmtId="0" fontId="12" fillId="15" borderId="221" xfId="0" applyFont="1" applyFill="1" applyBorder="1" applyAlignment="1">
      <alignment vertical="center" wrapText="1"/>
    </xf>
    <xf numFmtId="0" fontId="12" fillId="15" borderId="224" xfId="0" applyFont="1" applyFill="1" applyBorder="1" applyAlignment="1">
      <alignment vertical="center" wrapText="1"/>
    </xf>
    <xf numFmtId="0" fontId="12" fillId="0" borderId="183" xfId="0" applyFont="1" applyBorder="1" applyAlignment="1">
      <alignment horizontal="center" wrapText="1"/>
    </xf>
    <xf numFmtId="0" fontId="12" fillId="12" borderId="191" xfId="0" applyFont="1" applyFill="1" applyBorder="1" applyAlignment="1">
      <alignment vertical="center" wrapText="1"/>
    </xf>
    <xf numFmtId="0" fontId="7" fillId="15" borderId="155" xfId="0" applyFont="1" applyFill="1" applyBorder="1" applyAlignment="1">
      <alignment vertical="center" wrapText="1"/>
    </xf>
    <xf numFmtId="0" fontId="12" fillId="15" borderId="178" xfId="0" applyFont="1" applyFill="1" applyBorder="1" applyAlignment="1">
      <alignment vertical="center" wrapText="1"/>
    </xf>
    <xf numFmtId="0" fontId="12" fillId="15" borderId="220" xfId="0" applyFont="1" applyFill="1" applyBorder="1" applyAlignment="1">
      <alignment vertical="center" wrapText="1"/>
    </xf>
    <xf numFmtId="0" fontId="12" fillId="15" borderId="225" xfId="0" applyFont="1" applyFill="1" applyBorder="1" applyAlignment="1">
      <alignment vertical="center" wrapText="1"/>
    </xf>
    <xf numFmtId="0" fontId="7" fillId="15" borderId="180" xfId="0" applyFont="1" applyFill="1" applyBorder="1" applyAlignment="1">
      <alignment vertical="center" wrapText="1"/>
    </xf>
    <xf numFmtId="0" fontId="12" fillId="15" borderId="181" xfId="0" applyFont="1" applyFill="1" applyBorder="1" applyAlignment="1">
      <alignment vertical="center" wrapText="1"/>
    </xf>
    <xf numFmtId="0" fontId="12" fillId="15" borderId="226" xfId="0" applyFont="1" applyFill="1" applyBorder="1" applyAlignment="1">
      <alignment vertical="center" wrapText="1"/>
    </xf>
    <xf numFmtId="0" fontId="12" fillId="12" borderId="151" xfId="0" applyFont="1" applyFill="1" applyBorder="1" applyAlignment="1">
      <alignment horizontal="center" wrapText="1"/>
    </xf>
    <xf numFmtId="0" fontId="12" fillId="12" borderId="190" xfId="0" applyFont="1" applyFill="1" applyBorder="1" applyAlignment="1">
      <alignment wrapText="1"/>
    </xf>
    <xf numFmtId="0" fontId="12" fillId="19" borderId="227" xfId="0" applyFont="1" applyFill="1" applyBorder="1" applyAlignment="1">
      <alignment vertical="center" wrapText="1"/>
    </xf>
    <xf numFmtId="0" fontId="12" fillId="19" borderId="190" xfId="0" applyFont="1" applyFill="1" applyBorder="1" applyAlignment="1">
      <alignment vertical="center" wrapText="1"/>
    </xf>
    <xf numFmtId="0" fontId="1" fillId="12" borderId="164" xfId="0" applyFont="1" applyFill="1" applyBorder="1"/>
    <xf numFmtId="0" fontId="12" fillId="12" borderId="0" xfId="0" applyFont="1" applyFill="1" applyAlignment="1">
      <alignment horizontal="center" vertical="center" wrapText="1"/>
    </xf>
    <xf numFmtId="0" fontId="12" fillId="12" borderId="0" xfId="0" applyFont="1" applyFill="1" applyAlignment="1">
      <alignment wrapText="1"/>
    </xf>
    <xf numFmtId="0" fontId="12" fillId="12" borderId="0" xfId="0" applyFont="1" applyFill="1" applyAlignment="1">
      <alignment vertical="center" wrapText="1"/>
    </xf>
    <xf numFmtId="0" fontId="12" fillId="12" borderId="0" xfId="0" applyFont="1" applyFill="1" applyAlignment="1">
      <alignment horizontal="center" wrapText="1"/>
    </xf>
    <xf numFmtId="0" fontId="7" fillId="12" borderId="190" xfId="0" applyFont="1" applyFill="1" applyBorder="1" applyAlignment="1">
      <alignment horizontal="center" wrapText="1"/>
    </xf>
    <xf numFmtId="0" fontId="7" fillId="12" borderId="190" xfId="0" applyFont="1" applyFill="1" applyBorder="1" applyAlignment="1">
      <alignment wrapText="1"/>
    </xf>
    <xf numFmtId="0" fontId="12" fillId="22" borderId="178" xfId="0" applyFont="1" applyFill="1" applyBorder="1" applyAlignment="1">
      <alignment vertical="center" wrapText="1"/>
    </xf>
    <xf numFmtId="0" fontId="12" fillId="15" borderId="220" xfId="0" applyFont="1" applyFill="1" applyBorder="1" applyAlignment="1">
      <alignment vertical="center" wrapText="1"/>
    </xf>
    <xf numFmtId="0" fontId="12" fillId="0" borderId="162" xfId="0" applyFont="1" applyBorder="1" applyAlignment="1">
      <alignment vertical="top" wrapText="1"/>
    </xf>
    <xf numFmtId="0" fontId="12" fillId="0" borderId="170" xfId="0" applyFont="1" applyBorder="1" applyAlignment="1">
      <alignment horizontal="center" wrapText="1"/>
    </xf>
    <xf numFmtId="0" fontId="1" fillId="12" borderId="172" xfId="0" applyFont="1" applyFill="1" applyBorder="1" applyAlignment="1">
      <alignment horizontal="center"/>
    </xf>
    <xf numFmtId="0" fontId="1" fillId="12" borderId="203" xfId="0" applyFont="1" applyFill="1" applyBorder="1"/>
    <xf numFmtId="0" fontId="1" fillId="12" borderId="212" xfId="0" applyFont="1" applyFill="1" applyBorder="1"/>
    <xf numFmtId="0" fontId="1" fillId="12" borderId="0" xfId="0" applyFont="1" applyFill="1" applyAlignment="1">
      <alignment horizontal="center"/>
    </xf>
    <xf numFmtId="0" fontId="1" fillId="12" borderId="0" xfId="0" applyFont="1" applyFill="1"/>
    <xf numFmtId="0" fontId="1" fillId="12" borderId="213" xfId="0" applyFont="1" applyFill="1" applyBorder="1"/>
    <xf numFmtId="0" fontId="1" fillId="12" borderId="153" xfId="0" applyFont="1" applyFill="1" applyBorder="1"/>
    <xf numFmtId="0" fontId="10" fillId="0" borderId="66" xfId="0" applyFont="1" applyBorder="1" applyAlignment="1"/>
    <xf numFmtId="0" fontId="12" fillId="0" borderId="66" xfId="0" applyFont="1" applyBorder="1" applyAlignment="1"/>
    <xf numFmtId="0" fontId="12" fillId="0" borderId="97" xfId="0" applyFont="1" applyBorder="1" applyAlignment="1"/>
    <xf numFmtId="0" fontId="1" fillId="12" borderId="230" xfId="0" applyFont="1" applyFill="1" applyBorder="1" applyAlignment="1">
      <alignment horizontal="center"/>
    </xf>
    <xf numFmtId="0" fontId="1" fillId="12" borderId="217" xfId="0" applyFont="1" applyFill="1" applyBorder="1"/>
    <xf numFmtId="0" fontId="1" fillId="12" borderId="231" xfId="0" applyFont="1" applyFill="1" applyBorder="1"/>
    <xf numFmtId="0" fontId="1" fillId="12" borderId="232" xfId="0" applyFont="1" applyFill="1" applyBorder="1" applyAlignment="1">
      <alignment horizontal="center"/>
    </xf>
    <xf numFmtId="0" fontId="1" fillId="12" borderId="232" xfId="0" applyFont="1" applyFill="1" applyBorder="1"/>
    <xf numFmtId="0" fontId="1" fillId="12" borderId="218" xfId="0" applyFont="1" applyFill="1" applyBorder="1"/>
    <xf numFmtId="0" fontId="1" fillId="0" borderId="0" xfId="0" applyFont="1" applyAlignment="1">
      <alignment horizontal="center"/>
    </xf>
    <xf numFmtId="0" fontId="20" fillId="16" borderId="149" xfId="0" applyFont="1" applyFill="1" applyBorder="1" applyAlignment="1">
      <alignment horizontal="center" wrapText="1"/>
    </xf>
    <xf numFmtId="0" fontId="20" fillId="16" borderId="233" xfId="0" applyFont="1" applyFill="1" applyBorder="1" applyAlignment="1">
      <alignment horizontal="center" vertical="center" wrapText="1"/>
    </xf>
    <xf numFmtId="0" fontId="23" fillId="12" borderId="153" xfId="0" applyFont="1" applyFill="1" applyBorder="1" applyAlignment="1">
      <alignment wrapText="1"/>
    </xf>
    <xf numFmtId="0" fontId="30" fillId="12" borderId="130" xfId="0" applyFont="1" applyFill="1" applyBorder="1" applyAlignment="1">
      <alignment horizontal="center" vertical="center" wrapText="1"/>
    </xf>
    <xf numFmtId="0" fontId="30" fillId="12" borderId="190" xfId="0" applyFont="1" applyFill="1" applyBorder="1" applyAlignment="1">
      <alignment wrapText="1"/>
    </xf>
    <xf numFmtId="0" fontId="30" fillId="12" borderId="234" xfId="0" applyFont="1" applyFill="1" applyBorder="1" applyAlignment="1">
      <alignment horizontal="center" vertical="center" wrapText="1"/>
    </xf>
    <xf numFmtId="0" fontId="30" fillId="12" borderId="0" xfId="0" applyFont="1" applyFill="1" applyAlignment="1">
      <alignment wrapText="1"/>
    </xf>
    <xf numFmtId="0" fontId="1" fillId="12" borderId="153" xfId="0" applyFont="1" applyFill="1" applyBorder="1" applyAlignment="1">
      <alignment wrapText="1"/>
    </xf>
    <xf numFmtId="0" fontId="12" fillId="15" borderId="157" xfId="0" applyFont="1" applyFill="1" applyBorder="1" applyAlignment="1">
      <alignment vertical="center" wrapText="1"/>
    </xf>
    <xf numFmtId="0" fontId="12" fillId="19" borderId="159" xfId="0" applyFont="1" applyFill="1" applyBorder="1" applyAlignment="1">
      <alignment horizontal="left" vertical="center" wrapText="1"/>
    </xf>
    <xf numFmtId="0" fontId="12" fillId="19" borderId="160" xfId="0" applyFont="1" applyFill="1" applyBorder="1" applyAlignment="1">
      <alignment vertical="center" wrapText="1"/>
    </xf>
    <xf numFmtId="0" fontId="12" fillId="15" borderId="163" xfId="0" applyFont="1" applyFill="1" applyBorder="1" applyAlignment="1">
      <alignment vertical="center" wrapText="1"/>
    </xf>
    <xf numFmtId="0" fontId="12" fillId="15" borderId="202" xfId="0" applyFont="1" applyFill="1" applyBorder="1" applyAlignment="1">
      <alignment vertical="center" wrapText="1"/>
    </xf>
    <xf numFmtId="0" fontId="7" fillId="12" borderId="190" xfId="0" applyFont="1" applyFill="1" applyBorder="1" applyAlignment="1">
      <alignment vertical="center" wrapText="1"/>
    </xf>
    <xf numFmtId="0" fontId="12" fillId="12" borderId="190" xfId="0" applyFont="1" applyFill="1" applyBorder="1" applyAlignment="1">
      <alignment vertical="center" wrapText="1"/>
    </xf>
    <xf numFmtId="0" fontId="12" fillId="12" borderId="191" xfId="0" applyFont="1" applyFill="1" applyBorder="1" applyAlignment="1">
      <alignment horizontal="center" vertical="center" wrapText="1"/>
    </xf>
    <xf numFmtId="0" fontId="12" fillId="12" borderId="190" xfId="0" applyFont="1" applyFill="1" applyBorder="1" applyAlignment="1">
      <alignment wrapText="1"/>
    </xf>
    <xf numFmtId="0" fontId="12" fillId="19" borderId="163" xfId="0" applyFont="1" applyFill="1" applyBorder="1" applyAlignment="1">
      <alignment vertical="center" wrapText="1"/>
    </xf>
    <xf numFmtId="0" fontId="12" fillId="19" borderId="202" xfId="0" applyFont="1" applyFill="1" applyBorder="1" applyAlignment="1">
      <alignment vertical="center" wrapText="1"/>
    </xf>
    <xf numFmtId="0" fontId="12" fillId="22" borderId="157" xfId="0" applyFont="1" applyFill="1" applyBorder="1" applyAlignment="1">
      <alignment vertical="center" wrapText="1"/>
    </xf>
    <xf numFmtId="0" fontId="12" fillId="22" borderId="177" xfId="0" applyFont="1" applyFill="1" applyBorder="1" applyAlignment="1">
      <alignment vertical="center" wrapText="1"/>
    </xf>
    <xf numFmtId="0" fontId="12" fillId="19" borderId="159" xfId="0" applyFont="1" applyFill="1" applyBorder="1" applyAlignment="1">
      <alignment vertical="center" wrapText="1"/>
    </xf>
    <xf numFmtId="0" fontId="12" fillId="15" borderId="160" xfId="0" applyFont="1" applyFill="1" applyBorder="1" applyAlignment="1">
      <alignment vertical="center" wrapText="1"/>
    </xf>
    <xf numFmtId="0" fontId="12" fillId="15" borderId="158" xfId="0" applyFont="1" applyFill="1" applyBorder="1" applyAlignment="1">
      <alignment vertical="center" wrapText="1"/>
    </xf>
    <xf numFmtId="0" fontId="12" fillId="15" borderId="179" xfId="0" applyFont="1" applyFill="1" applyBorder="1" applyAlignment="1">
      <alignment vertical="center" wrapText="1"/>
    </xf>
    <xf numFmtId="0" fontId="12" fillId="19" borderId="235" xfId="0" applyFont="1" applyFill="1" applyBorder="1" applyAlignment="1">
      <alignment vertical="center" wrapText="1"/>
    </xf>
    <xf numFmtId="0" fontId="12" fillId="22" borderId="235" xfId="0" applyFont="1" applyFill="1" applyBorder="1" applyAlignment="1">
      <alignment vertical="center" wrapText="1"/>
    </xf>
    <xf numFmtId="0" fontId="12" fillId="15" borderId="160" xfId="0" applyFont="1" applyFill="1" applyBorder="1" applyAlignment="1">
      <alignment vertical="center" wrapText="1"/>
    </xf>
    <xf numFmtId="0" fontId="12" fillId="19" borderId="177" xfId="0" applyFont="1" applyFill="1" applyBorder="1" applyAlignment="1">
      <alignment vertical="center" wrapText="1"/>
    </xf>
    <xf numFmtId="0" fontId="12" fillId="15" borderId="204" xfId="0" applyFont="1" applyFill="1" applyBorder="1" applyAlignment="1">
      <alignment vertical="center" wrapText="1"/>
    </xf>
    <xf numFmtId="0" fontId="12" fillId="22" borderId="163" xfId="0" applyFont="1" applyFill="1" applyBorder="1" applyAlignment="1">
      <alignment vertical="center" wrapText="1"/>
    </xf>
    <xf numFmtId="0" fontId="12" fillId="22" borderId="202" xfId="0" applyFont="1" applyFill="1" applyBorder="1" applyAlignment="1">
      <alignment vertical="center" wrapText="1"/>
    </xf>
    <xf numFmtId="0" fontId="12" fillId="19" borderId="204" xfId="0" applyFont="1" applyFill="1" applyBorder="1" applyAlignment="1">
      <alignment vertical="center" wrapText="1"/>
    </xf>
    <xf numFmtId="0" fontId="12" fillId="19" borderId="177" xfId="0" applyFont="1" applyFill="1" applyBorder="1" applyAlignment="1">
      <alignment vertical="center" wrapText="1"/>
    </xf>
    <xf numFmtId="0" fontId="12" fillId="22" borderId="159" xfId="0" applyFont="1" applyFill="1" applyBorder="1" applyAlignment="1">
      <alignment vertical="center" wrapText="1"/>
    </xf>
    <xf numFmtId="0" fontId="12" fillId="22" borderId="204" xfId="0" applyFont="1" applyFill="1" applyBorder="1" applyAlignment="1">
      <alignment vertical="center" wrapText="1"/>
    </xf>
    <xf numFmtId="0" fontId="12" fillId="22" borderId="163" xfId="0" applyFont="1" applyFill="1" applyBorder="1" applyAlignment="1">
      <alignment vertical="center" wrapText="1"/>
    </xf>
    <xf numFmtId="0" fontId="1" fillId="12" borderId="236" xfId="0" applyFont="1" applyFill="1" applyBorder="1" applyAlignment="1">
      <alignment horizontal="center" vertical="center" wrapText="1"/>
    </xf>
    <xf numFmtId="0" fontId="1" fillId="12" borderId="236" xfId="0" applyFont="1" applyFill="1" applyBorder="1" applyAlignment="1">
      <alignment wrapText="1"/>
    </xf>
    <xf numFmtId="0" fontId="1" fillId="12" borderId="218" xfId="0" applyFont="1" applyFill="1" applyBorder="1" applyAlignment="1">
      <alignment wrapText="1"/>
    </xf>
    <xf numFmtId="0" fontId="1" fillId="12" borderId="145" xfId="0" applyFont="1" applyFill="1" applyBorder="1"/>
    <xf numFmtId="0" fontId="20" fillId="16" borderId="149" xfId="0" applyFont="1" applyFill="1" applyBorder="1" applyAlignment="1">
      <alignment horizontal="center" vertical="center" wrapText="1"/>
    </xf>
    <xf numFmtId="0" fontId="1" fillId="12" borderId="237" xfId="0" applyFont="1" applyFill="1" applyBorder="1"/>
    <xf numFmtId="0" fontId="7" fillId="12" borderId="130" xfId="0" applyFont="1" applyFill="1" applyBorder="1" applyAlignment="1">
      <alignment horizontal="center" vertical="center" wrapText="1"/>
    </xf>
    <xf numFmtId="0" fontId="7" fillId="12" borderId="190" xfId="0" applyFont="1" applyFill="1" applyBorder="1" applyAlignment="1">
      <alignment horizontal="center" wrapText="1"/>
    </xf>
    <xf numFmtId="0" fontId="10" fillId="0" borderId="161" xfId="0" applyFont="1" applyBorder="1" applyAlignment="1">
      <alignment horizontal="center" vertical="center" wrapText="1"/>
    </xf>
    <xf numFmtId="0" fontId="12" fillId="19" borderId="163" xfId="0" applyFont="1" applyFill="1" applyBorder="1" applyAlignment="1">
      <alignment vertical="center" wrapText="1"/>
    </xf>
    <xf numFmtId="0" fontId="12" fillId="15" borderId="238" xfId="0" applyFont="1" applyFill="1" applyBorder="1" applyAlignment="1">
      <alignment vertical="center" wrapText="1"/>
    </xf>
    <xf numFmtId="0" fontId="10" fillId="0" borderId="107" xfId="0" applyFont="1" applyBorder="1" applyAlignment="1">
      <alignment horizontal="center" vertical="center" wrapText="1"/>
    </xf>
    <xf numFmtId="0" fontId="12" fillId="0" borderId="239" xfId="0" applyFont="1" applyBorder="1" applyAlignment="1">
      <alignment wrapText="1"/>
    </xf>
    <xf numFmtId="0" fontId="7" fillId="19" borderId="0" xfId="0" applyFont="1" applyFill="1" applyAlignment="1">
      <alignment vertical="center" wrapText="1"/>
    </xf>
    <xf numFmtId="0" fontId="12" fillId="19" borderId="0" xfId="0" applyFont="1" applyFill="1" applyAlignment="1">
      <alignment vertical="center" wrapText="1"/>
    </xf>
    <xf numFmtId="0" fontId="10" fillId="0" borderId="0" xfId="0" applyFont="1" applyAlignment="1">
      <alignment horizontal="center" vertical="center" wrapText="1"/>
    </xf>
    <xf numFmtId="0" fontId="10" fillId="0" borderId="127" xfId="0" applyFont="1" applyBorder="1" applyAlignment="1">
      <alignment wrapText="1"/>
    </xf>
    <xf numFmtId="0" fontId="1" fillId="12" borderId="153" xfId="0" applyFont="1" applyFill="1" applyBorder="1"/>
    <xf numFmtId="0" fontId="7" fillId="15" borderId="210" xfId="0" applyFont="1" applyFill="1" applyBorder="1" applyAlignment="1">
      <alignment vertical="center" wrapText="1"/>
    </xf>
    <xf numFmtId="0" fontId="12" fillId="15" borderId="211" xfId="0" applyFont="1" applyFill="1" applyBorder="1" applyAlignment="1">
      <alignment vertical="center" wrapText="1"/>
    </xf>
    <xf numFmtId="0" fontId="12" fillId="15" borderId="96" xfId="0" applyFont="1" applyFill="1" applyBorder="1" applyAlignment="1">
      <alignment vertical="center" wrapText="1"/>
    </xf>
    <xf numFmtId="0" fontId="10" fillId="0" borderId="31" xfId="0" applyFont="1" applyBorder="1" applyAlignment="1">
      <alignment horizontal="center" vertical="center" wrapText="1"/>
    </xf>
    <xf numFmtId="0" fontId="10" fillId="0" borderId="97" xfId="0" applyFont="1" applyBorder="1" applyAlignment="1">
      <alignment wrapText="1"/>
    </xf>
    <xf numFmtId="0" fontId="7" fillId="12" borderId="240" xfId="0" applyFont="1" applyFill="1" applyBorder="1" applyAlignment="1">
      <alignment vertical="center" wrapText="1"/>
    </xf>
    <xf numFmtId="0" fontId="12" fillId="12" borderId="240" xfId="0" applyFont="1" applyFill="1" applyBorder="1" applyAlignment="1">
      <alignment vertical="center" wrapText="1"/>
    </xf>
    <xf numFmtId="0" fontId="12" fillId="12" borderId="240" xfId="0" applyFont="1" applyFill="1" applyBorder="1" applyAlignment="1">
      <alignment horizontal="center" vertical="center" wrapText="1"/>
    </xf>
    <xf numFmtId="0" fontId="12" fillId="12" borderId="240" xfId="0" applyFont="1" applyFill="1" applyBorder="1" applyAlignment="1">
      <alignment wrapText="1"/>
    </xf>
    <xf numFmtId="0" fontId="12" fillId="22" borderId="157" xfId="0" applyFont="1" applyFill="1" applyBorder="1" applyAlignment="1">
      <alignment vertical="center" wrapText="1"/>
    </xf>
    <xf numFmtId="0" fontId="12" fillId="19" borderId="181" xfId="0" applyFont="1" applyFill="1" applyBorder="1" applyAlignment="1">
      <alignment vertical="center" wrapText="1"/>
    </xf>
    <xf numFmtId="0" fontId="12" fillId="19" borderId="182" xfId="0" applyFont="1" applyFill="1" applyBorder="1" applyAlignment="1">
      <alignment vertical="center" wrapText="1"/>
    </xf>
    <xf numFmtId="0" fontId="12" fillId="12" borderId="190" xfId="0" applyFont="1" applyFill="1" applyBorder="1" applyAlignment="1">
      <alignment horizontal="center" vertical="center" wrapText="1"/>
    </xf>
    <xf numFmtId="0" fontId="12" fillId="19" borderId="204" xfId="0" applyFont="1" applyFill="1" applyBorder="1" applyAlignment="1">
      <alignment vertical="center" wrapText="1"/>
    </xf>
    <xf numFmtId="0" fontId="12" fillId="22" borderId="204" xfId="0" applyFont="1" applyFill="1" applyBorder="1" applyAlignment="1">
      <alignment vertical="center" wrapText="1"/>
    </xf>
    <xf numFmtId="0" fontId="7" fillId="19" borderId="165" xfId="0" applyFont="1" applyFill="1" applyBorder="1" applyAlignment="1">
      <alignment vertical="center" wrapText="1"/>
    </xf>
    <xf numFmtId="0" fontId="7" fillId="15" borderId="158" xfId="0" applyFont="1" applyFill="1" applyBorder="1" applyAlignment="1">
      <alignment vertical="center" wrapText="1"/>
    </xf>
    <xf numFmtId="0" fontId="12" fillId="15" borderId="177" xfId="0" applyFont="1" applyFill="1" applyBorder="1" applyAlignment="1">
      <alignment vertical="center" wrapText="1"/>
    </xf>
    <xf numFmtId="0" fontId="7" fillId="19" borderId="180" xfId="0" applyFont="1" applyFill="1" applyBorder="1" applyAlignment="1">
      <alignment vertical="center" wrapText="1"/>
    </xf>
    <xf numFmtId="0" fontId="12" fillId="19" borderId="181" xfId="0" applyFont="1" applyFill="1" applyBorder="1" applyAlignment="1">
      <alignment vertical="center" wrapText="1"/>
    </xf>
    <xf numFmtId="0" fontId="12" fillId="19" borderId="182" xfId="0" applyFont="1" applyFill="1" applyBorder="1" applyAlignment="1">
      <alignment vertical="center" wrapText="1"/>
    </xf>
    <xf numFmtId="0" fontId="12" fillId="22" borderId="178" xfId="0" applyFont="1" applyFill="1" applyBorder="1" applyAlignment="1">
      <alignment vertical="center" wrapText="1"/>
    </xf>
    <xf numFmtId="0" fontId="12" fillId="15" borderId="159" xfId="0" applyFont="1" applyFill="1" applyBorder="1" applyAlignment="1">
      <alignment vertical="center" wrapText="1"/>
    </xf>
    <xf numFmtId="0" fontId="1" fillId="12" borderId="218" xfId="0" applyFont="1" applyFill="1" applyBorder="1"/>
    <xf numFmtId="0" fontId="1" fillId="0" borderId="0" xfId="0" applyFont="1" applyAlignment="1">
      <alignment horizontal="center"/>
    </xf>
    <xf numFmtId="0" fontId="7" fillId="12" borderId="190" xfId="0" applyFont="1" applyFill="1" applyBorder="1" applyAlignment="1">
      <alignment horizontal="center" vertical="center" wrapText="1"/>
    </xf>
    <xf numFmtId="0" fontId="12" fillId="22" borderId="241" xfId="0" applyFont="1" applyFill="1" applyBorder="1" applyAlignment="1">
      <alignment vertical="center" wrapText="1"/>
    </xf>
    <xf numFmtId="0" fontId="10" fillId="23" borderId="100" xfId="0" applyFont="1" applyFill="1" applyBorder="1" applyAlignment="1">
      <alignment horizontal="center" vertical="center" wrapText="1"/>
    </xf>
    <xf numFmtId="0" fontId="12" fillId="0" borderId="138" xfId="0" applyFont="1" applyBorder="1" applyAlignment="1">
      <alignment wrapText="1"/>
    </xf>
    <xf numFmtId="0" fontId="7" fillId="24" borderId="158" xfId="0" applyFont="1" applyFill="1" applyBorder="1" applyAlignment="1">
      <alignment horizontal="right" vertical="center" wrapText="1"/>
    </xf>
    <xf numFmtId="0" fontId="12" fillId="24" borderId="243" xfId="0" applyFont="1" applyFill="1" applyBorder="1" applyAlignment="1">
      <alignment horizontal="left" vertical="center" wrapText="1"/>
    </xf>
    <xf numFmtId="0" fontId="7" fillId="22" borderId="158" xfId="0" applyFont="1" applyFill="1" applyBorder="1" applyAlignment="1">
      <alignment horizontal="right" vertical="center" wrapText="1"/>
    </xf>
    <xf numFmtId="0" fontId="12" fillId="22" borderId="243" xfId="0" applyFont="1" applyFill="1" applyBorder="1" applyAlignment="1">
      <alignment horizontal="left" vertical="center" wrapText="1"/>
    </xf>
    <xf numFmtId="0" fontId="7" fillId="24" borderId="180" xfId="0" applyFont="1" applyFill="1" applyBorder="1" applyAlignment="1">
      <alignment horizontal="right" vertical="center" wrapText="1"/>
    </xf>
    <xf numFmtId="0" fontId="12" fillId="24" borderId="245" xfId="0" applyFont="1" applyFill="1" applyBorder="1" applyAlignment="1">
      <alignment horizontal="left" vertical="center" wrapText="1"/>
    </xf>
    <xf numFmtId="0" fontId="7" fillId="12" borderId="190" xfId="0" applyFont="1" applyFill="1" applyBorder="1" applyAlignment="1">
      <alignment horizontal="right" vertical="center" wrapText="1"/>
    </xf>
    <xf numFmtId="0" fontId="12" fillId="22" borderId="177" xfId="0" applyFont="1" applyFill="1" applyBorder="1" applyAlignment="1">
      <alignment vertical="center" wrapText="1"/>
    </xf>
    <xf numFmtId="0" fontId="7" fillId="12" borderId="185" xfId="0" applyFont="1" applyFill="1" applyBorder="1" applyAlignment="1">
      <alignment vertical="center" wrapText="1"/>
    </xf>
    <xf numFmtId="0" fontId="12" fillId="12" borderId="185" xfId="0" applyFont="1" applyFill="1" applyBorder="1" applyAlignment="1">
      <alignment vertical="center" wrapText="1"/>
    </xf>
    <xf numFmtId="0" fontId="12" fillId="12" borderId="185" xfId="0" applyFont="1" applyFill="1" applyBorder="1" applyAlignment="1">
      <alignment horizontal="center" vertical="center" wrapText="1"/>
    </xf>
    <xf numFmtId="0" fontId="12" fillId="12" borderId="185" xfId="0" applyFont="1" applyFill="1" applyBorder="1" applyAlignment="1">
      <alignment wrapText="1"/>
    </xf>
    <xf numFmtId="0" fontId="7" fillId="22" borderId="43" xfId="0" applyFont="1" applyFill="1" applyBorder="1" applyAlignment="1">
      <alignment vertical="center" wrapText="1"/>
    </xf>
    <xf numFmtId="0" fontId="12" fillId="22" borderId="43" xfId="0" applyFont="1" applyFill="1" applyBorder="1" applyAlignment="1">
      <alignment vertical="center" wrapText="1"/>
    </xf>
    <xf numFmtId="0" fontId="12" fillId="22" borderId="43" xfId="0" applyFont="1" applyFill="1" applyBorder="1" applyAlignment="1">
      <alignment vertical="center" wrapText="1"/>
    </xf>
    <xf numFmtId="0" fontId="10" fillId="6" borderId="43" xfId="0" applyFont="1" applyFill="1" applyBorder="1" applyAlignment="1">
      <alignment horizontal="center" vertical="center" wrapText="1"/>
    </xf>
    <xf numFmtId="0" fontId="12" fillId="0" borderId="93" xfId="0" applyFont="1" applyBorder="1" applyAlignment="1">
      <alignment wrapText="1"/>
    </xf>
    <xf numFmtId="0" fontId="7" fillId="22" borderId="167" xfId="0" applyFont="1" applyFill="1" applyBorder="1" applyAlignment="1">
      <alignment horizontal="right" vertical="center" wrapText="1"/>
    </xf>
    <xf numFmtId="0" fontId="12" fillId="22" borderId="168" xfId="0" applyFont="1" applyFill="1" applyBorder="1" applyAlignment="1">
      <alignment vertical="center" wrapText="1"/>
    </xf>
    <xf numFmtId="0" fontId="12" fillId="22" borderId="193" xfId="0" applyFont="1" applyFill="1" applyBorder="1" applyAlignment="1">
      <alignment vertical="center" wrapText="1"/>
    </xf>
    <xf numFmtId="0" fontId="10" fillId="0" borderId="116" xfId="0" applyFont="1" applyBorder="1" applyAlignment="1">
      <alignment horizontal="center" vertical="center" wrapText="1"/>
    </xf>
    <xf numFmtId="0" fontId="7" fillId="19" borderId="158" xfId="0" applyFont="1" applyFill="1" applyBorder="1" applyAlignment="1">
      <alignment horizontal="right" vertical="center" wrapText="1"/>
    </xf>
    <xf numFmtId="0" fontId="12" fillId="19" borderId="168" xfId="0" applyFont="1" applyFill="1" applyBorder="1" applyAlignment="1">
      <alignment vertical="center" wrapText="1"/>
    </xf>
    <xf numFmtId="0" fontId="12" fillId="19" borderId="193" xfId="0" applyFont="1" applyFill="1" applyBorder="1" applyAlignment="1">
      <alignment vertical="center" wrapText="1"/>
    </xf>
    <xf numFmtId="0" fontId="10" fillId="0" borderId="116" xfId="0" applyFont="1" applyBorder="1" applyAlignment="1">
      <alignment horizontal="center" vertical="center" wrapText="1"/>
    </xf>
    <xf numFmtId="0" fontId="7" fillId="15" borderId="158" xfId="0" applyFont="1" applyFill="1" applyBorder="1" applyAlignment="1">
      <alignment horizontal="right" vertical="center" wrapText="1"/>
    </xf>
    <xf numFmtId="0" fontId="12" fillId="19" borderId="159" xfId="0" applyFont="1" applyFill="1" applyBorder="1" applyAlignment="1">
      <alignment vertical="center" wrapText="1"/>
    </xf>
    <xf numFmtId="0" fontId="12" fillId="19" borderId="160" xfId="0" applyFont="1" applyFill="1" applyBorder="1" applyAlignment="1">
      <alignment vertical="center" wrapText="1"/>
    </xf>
    <xf numFmtId="0" fontId="12" fillId="15" borderId="159" xfId="0" applyFont="1" applyFill="1" applyBorder="1" applyAlignment="1">
      <alignment vertical="center" wrapText="1"/>
    </xf>
    <xf numFmtId="0" fontId="12" fillId="15" borderId="160" xfId="0" applyFont="1" applyFill="1" applyBorder="1" applyAlignment="1">
      <alignment vertical="center" wrapText="1"/>
    </xf>
    <xf numFmtId="0" fontId="7" fillId="22" borderId="158" xfId="0" applyFont="1" applyFill="1" applyBorder="1" applyAlignment="1">
      <alignment horizontal="right" vertical="center" wrapText="1"/>
    </xf>
    <xf numFmtId="0" fontId="12" fillId="22" borderId="159" xfId="0" applyFont="1" applyFill="1" applyBorder="1" applyAlignment="1">
      <alignment vertical="center" wrapText="1"/>
    </xf>
    <xf numFmtId="0" fontId="7" fillId="19" borderId="165" xfId="0" applyFont="1" applyFill="1" applyBorder="1" applyAlignment="1">
      <alignment horizontal="right" vertical="center" wrapText="1"/>
    </xf>
    <xf numFmtId="0" fontId="7" fillId="15" borderId="0" xfId="0" applyFont="1" applyFill="1" applyAlignment="1">
      <alignment horizontal="right" vertical="center" wrapText="1"/>
    </xf>
    <xf numFmtId="0" fontId="12" fillId="19" borderId="247" xfId="0" applyFont="1" applyFill="1" applyBorder="1" applyAlignment="1">
      <alignment vertical="center" wrapText="1"/>
    </xf>
    <xf numFmtId="0" fontId="13" fillId="0" borderId="31" xfId="0" applyFont="1" applyBorder="1" applyAlignment="1">
      <alignment horizontal="right"/>
    </xf>
    <xf numFmtId="0" fontId="12" fillId="15" borderId="181" xfId="0" applyFont="1" applyFill="1" applyBorder="1" applyAlignment="1">
      <alignment vertical="center" wrapText="1"/>
    </xf>
    <xf numFmtId="0" fontId="12" fillId="15" borderId="182" xfId="0" applyFont="1" applyFill="1" applyBorder="1" applyAlignment="1">
      <alignment vertical="center" wrapText="1"/>
    </xf>
    <xf numFmtId="0" fontId="12" fillId="12" borderId="190" xfId="0" applyFont="1" applyFill="1" applyBorder="1"/>
    <xf numFmtId="0" fontId="26" fillId="12" borderId="148" xfId="0" applyFont="1" applyFill="1" applyBorder="1"/>
    <xf numFmtId="0" fontId="26" fillId="0" borderId="0" xfId="0" applyFont="1"/>
    <xf numFmtId="0" fontId="12" fillId="22" borderId="220" xfId="0" applyFont="1" applyFill="1" applyBorder="1" applyAlignment="1">
      <alignment vertical="center" wrapText="1"/>
    </xf>
    <xf numFmtId="0" fontId="12" fillId="19" borderId="226" xfId="0" applyFont="1" applyFill="1" applyBorder="1" applyAlignment="1">
      <alignment vertical="center" wrapText="1"/>
    </xf>
    <xf numFmtId="0" fontId="10" fillId="12" borderId="190" xfId="0" applyFont="1" applyFill="1" applyBorder="1" applyAlignment="1">
      <alignment horizontal="center"/>
    </xf>
    <xf numFmtId="0" fontId="10" fillId="12" borderId="190" xfId="0" applyFont="1" applyFill="1" applyBorder="1"/>
    <xf numFmtId="0" fontId="10" fillId="12" borderId="190" xfId="0" applyFont="1" applyFill="1" applyBorder="1" applyAlignment="1">
      <alignment horizontal="center" vertical="center"/>
    </xf>
    <xf numFmtId="0" fontId="12" fillId="15" borderId="220" xfId="0" applyFont="1" applyFill="1" applyBorder="1" applyAlignment="1">
      <alignment vertical="center" wrapText="1"/>
    </xf>
    <xf numFmtId="0" fontId="7" fillId="19" borderId="235" xfId="0" applyFont="1" applyFill="1" applyBorder="1" applyAlignment="1">
      <alignment vertical="center" wrapText="1"/>
    </xf>
    <xf numFmtId="0" fontId="12" fillId="19" borderId="235" xfId="0" applyFont="1" applyFill="1" applyBorder="1" applyAlignment="1">
      <alignment vertical="center" wrapText="1"/>
    </xf>
    <xf numFmtId="0" fontId="12" fillId="19" borderId="222" xfId="0" applyFont="1" applyFill="1" applyBorder="1" applyAlignment="1">
      <alignment vertical="center" wrapText="1"/>
    </xf>
    <xf numFmtId="0" fontId="7" fillId="19" borderId="188" xfId="0" applyFont="1" applyFill="1" applyBorder="1" applyAlignment="1">
      <alignment vertical="center" wrapText="1"/>
    </xf>
    <xf numFmtId="0" fontId="12" fillId="19" borderId="188" xfId="0" applyFont="1" applyFill="1" applyBorder="1" applyAlignment="1">
      <alignment vertical="center" wrapText="1"/>
    </xf>
    <xf numFmtId="0" fontId="12" fillId="19" borderId="225" xfId="0" applyFont="1" applyFill="1" applyBorder="1" applyAlignment="1">
      <alignment vertical="center" wrapText="1"/>
    </xf>
    <xf numFmtId="0" fontId="7" fillId="15" borderId="235" xfId="0" applyFont="1" applyFill="1" applyBorder="1" applyAlignment="1">
      <alignment vertical="center" wrapText="1"/>
    </xf>
    <xf numFmtId="0" fontId="12" fillId="15" borderId="235" xfId="0" applyFont="1" applyFill="1" applyBorder="1" applyAlignment="1">
      <alignment vertical="center" wrapText="1"/>
    </xf>
    <xf numFmtId="0" fontId="12" fillId="15" borderId="222" xfId="0" applyFont="1" applyFill="1" applyBorder="1" applyAlignment="1">
      <alignment vertical="center" wrapText="1"/>
    </xf>
    <xf numFmtId="0" fontId="7" fillId="15" borderId="185" xfId="0" applyFont="1" applyFill="1" applyBorder="1" applyAlignment="1">
      <alignment vertical="center" wrapText="1"/>
    </xf>
    <xf numFmtId="0" fontId="12" fillId="15" borderId="185" xfId="0" applyFont="1" applyFill="1" applyBorder="1" applyAlignment="1">
      <alignment vertical="center" wrapText="1"/>
    </xf>
    <xf numFmtId="0" fontId="12" fillId="15" borderId="178" xfId="0" applyFont="1" applyFill="1" applyBorder="1" applyAlignment="1">
      <alignment vertical="center" wrapText="1"/>
    </xf>
    <xf numFmtId="0" fontId="7" fillId="15" borderId="181" xfId="0" applyFont="1" applyFill="1" applyBorder="1" applyAlignment="1">
      <alignment vertical="center" wrapText="1"/>
    </xf>
    <xf numFmtId="0" fontId="12" fillId="15" borderId="181" xfId="0" applyFont="1" applyFill="1" applyBorder="1" applyAlignment="1">
      <alignment vertical="center" wrapText="1"/>
    </xf>
    <xf numFmtId="0" fontId="12" fillId="15" borderId="226" xfId="0" applyFont="1" applyFill="1" applyBorder="1" applyAlignment="1">
      <alignment vertical="center" wrapText="1"/>
    </xf>
    <xf numFmtId="0" fontId="12" fillId="15" borderId="226" xfId="0" applyFont="1" applyFill="1" applyBorder="1" applyAlignment="1">
      <alignment vertical="center" wrapText="1"/>
    </xf>
    <xf numFmtId="0" fontId="10" fillId="12" borderId="203" xfId="0" applyFont="1" applyFill="1" applyBorder="1" applyAlignment="1">
      <alignment horizontal="center"/>
    </xf>
    <xf numFmtId="0" fontId="10" fillId="12" borderId="203" xfId="0" applyFont="1" applyFill="1" applyBorder="1"/>
    <xf numFmtId="0" fontId="10" fillId="12" borderId="67" xfId="0" applyFont="1" applyFill="1" applyBorder="1"/>
    <xf numFmtId="0" fontId="10" fillId="12" borderId="0" xfId="0" applyFont="1" applyFill="1" applyAlignment="1">
      <alignment horizontal="center" vertical="center"/>
    </xf>
    <xf numFmtId="0" fontId="10" fillId="12" borderId="0" xfId="0" applyFont="1" applyFill="1"/>
    <xf numFmtId="0" fontId="26" fillId="12" borderId="164" xfId="0" applyFont="1" applyFill="1" applyBorder="1"/>
    <xf numFmtId="0" fontId="7" fillId="19" borderId="155" xfId="0" applyFont="1" applyFill="1" applyBorder="1" applyAlignment="1">
      <alignment vertical="center" wrapText="1"/>
    </xf>
    <xf numFmtId="0" fontId="12" fillId="19" borderId="178" xfId="0" applyFont="1" applyFill="1" applyBorder="1" applyAlignment="1">
      <alignment vertical="center" wrapText="1"/>
    </xf>
    <xf numFmtId="0" fontId="12" fillId="19" borderId="157" xfId="0" applyFont="1" applyFill="1" applyBorder="1" applyAlignment="1">
      <alignment vertical="center" wrapText="1"/>
    </xf>
    <xf numFmtId="0" fontId="10" fillId="22" borderId="159" xfId="0" applyFont="1" applyFill="1" applyBorder="1" applyAlignment="1">
      <alignment vertical="center" wrapText="1"/>
    </xf>
    <xf numFmtId="0" fontId="12" fillId="22" borderId="160" xfId="0" applyFont="1" applyFill="1" applyBorder="1" applyAlignment="1">
      <alignment vertical="center" wrapText="1"/>
    </xf>
    <xf numFmtId="0" fontId="10" fillId="12" borderId="172" xfId="0" applyFont="1" applyFill="1" applyBorder="1" applyAlignment="1">
      <alignment horizontal="center"/>
    </xf>
    <xf numFmtId="0" fontId="10" fillId="12" borderId="212" xfId="0" applyFont="1" applyFill="1" applyBorder="1"/>
    <xf numFmtId="0" fontId="12" fillId="19" borderId="203" xfId="0" applyFont="1" applyFill="1" applyBorder="1" applyAlignment="1">
      <alignment vertical="center" wrapText="1"/>
    </xf>
    <xf numFmtId="0" fontId="12" fillId="19" borderId="248" xfId="0" applyFont="1" applyFill="1" applyBorder="1" applyAlignment="1">
      <alignment vertical="center" wrapText="1"/>
    </xf>
    <xf numFmtId="0" fontId="26" fillId="12" borderId="172" xfId="0" applyFont="1" applyFill="1" applyBorder="1" applyAlignment="1">
      <alignment horizontal="center"/>
    </xf>
    <xf numFmtId="0" fontId="26" fillId="12" borderId="203" xfId="0" applyFont="1" applyFill="1" applyBorder="1"/>
    <xf numFmtId="0" fontId="26" fillId="12" borderId="212" xfId="0" applyFont="1" applyFill="1" applyBorder="1"/>
    <xf numFmtId="0" fontId="26" fillId="12" borderId="0" xfId="0" applyFont="1" applyFill="1" applyAlignment="1">
      <alignment horizontal="center" vertical="center"/>
    </xf>
    <xf numFmtId="0" fontId="26" fillId="12" borderId="0" xfId="0" applyFont="1" applyFill="1"/>
    <xf numFmtId="0" fontId="7" fillId="22" borderId="250" xfId="0" applyFont="1" applyFill="1" applyBorder="1" applyAlignment="1">
      <alignment horizontal="right"/>
    </xf>
    <xf numFmtId="0" fontId="12" fillId="22" borderId="251" xfId="0" applyFont="1" applyFill="1" applyBorder="1" applyAlignment="1"/>
    <xf numFmtId="0" fontId="12" fillId="22" borderId="252" xfId="0" applyFont="1" applyFill="1" applyBorder="1" applyAlignment="1">
      <alignment wrapText="1"/>
    </xf>
    <xf numFmtId="0" fontId="26" fillId="12" borderId="213" xfId="0" applyFont="1" applyFill="1" applyBorder="1"/>
    <xf numFmtId="0" fontId="7" fillId="24" borderId="250" xfId="0" applyFont="1" applyFill="1" applyBorder="1" applyAlignment="1">
      <alignment horizontal="right"/>
    </xf>
    <xf numFmtId="0" fontId="12" fillId="24" borderId="251" xfId="0" applyFont="1" applyFill="1" applyBorder="1" applyAlignment="1">
      <alignment horizontal="left"/>
    </xf>
    <xf numFmtId="0" fontId="12" fillId="24" borderId="252" xfId="0" applyFont="1" applyFill="1" applyBorder="1" applyAlignment="1">
      <alignment horizontal="left" wrapText="1"/>
    </xf>
    <xf numFmtId="0" fontId="12" fillId="22" borderId="31" xfId="0" applyFont="1" applyFill="1" applyBorder="1" applyAlignment="1">
      <alignment horizontal="left" wrapText="1"/>
    </xf>
    <xf numFmtId="0" fontId="12" fillId="22" borderId="253" xfId="0" applyFont="1" applyFill="1" applyBorder="1" applyAlignment="1">
      <alignment horizontal="left" wrapText="1"/>
    </xf>
    <xf numFmtId="0" fontId="26" fillId="12" borderId="145" xfId="0" applyFont="1" applyFill="1" applyBorder="1"/>
    <xf numFmtId="0" fontId="26" fillId="12" borderId="67" xfId="0" applyFont="1" applyFill="1" applyBorder="1"/>
    <xf numFmtId="0" fontId="26" fillId="12" borderId="254" xfId="0" applyFont="1" applyFill="1" applyBorder="1"/>
    <xf numFmtId="0" fontId="7" fillId="24" borderId="214" xfId="0" applyFont="1" applyFill="1" applyBorder="1" applyAlignment="1">
      <alignment horizontal="right"/>
    </xf>
    <xf numFmtId="0" fontId="12" fillId="24" borderId="31" xfId="0" applyFont="1" applyFill="1" applyBorder="1" applyAlignment="1">
      <alignment horizontal="left"/>
    </xf>
    <xf numFmtId="0" fontId="12" fillId="24" borderId="253" xfId="0" applyFont="1" applyFill="1" applyBorder="1" applyAlignment="1">
      <alignment horizontal="left" wrapText="1"/>
    </xf>
    <xf numFmtId="0" fontId="26" fillId="12" borderId="232" xfId="0" applyFont="1" applyFill="1" applyBorder="1"/>
    <xf numFmtId="0" fontId="26" fillId="12" borderId="175" xfId="0" applyFont="1" applyFill="1" applyBorder="1"/>
    <xf numFmtId="0" fontId="20" fillId="16" borderId="219" xfId="0" applyFont="1" applyFill="1" applyBorder="1" applyAlignment="1">
      <alignment horizontal="center" vertical="center" wrapText="1"/>
    </xf>
    <xf numFmtId="0" fontId="30" fillId="12" borderId="190" xfId="0" applyFont="1" applyFill="1" applyBorder="1" applyAlignment="1">
      <alignment horizontal="center" wrapText="1"/>
    </xf>
    <xf numFmtId="0" fontId="12" fillId="15" borderId="255" xfId="0" applyFont="1" applyFill="1" applyBorder="1" applyAlignment="1">
      <alignment vertical="center" wrapText="1"/>
    </xf>
    <xf numFmtId="0" fontId="12" fillId="19" borderId="224" xfId="0" applyFont="1" applyFill="1" applyBorder="1" applyAlignment="1">
      <alignment vertical="center" wrapText="1"/>
    </xf>
    <xf numFmtId="0" fontId="7" fillId="12" borderId="130" xfId="0" applyFont="1" applyFill="1" applyBorder="1" applyAlignment="1">
      <alignment vertical="center" wrapText="1"/>
    </xf>
    <xf numFmtId="0" fontId="10" fillId="12" borderId="185" xfId="0" applyFont="1" applyFill="1" applyBorder="1" applyAlignment="1">
      <alignment horizontal="center" vertical="center" wrapText="1"/>
    </xf>
    <xf numFmtId="0" fontId="10" fillId="12" borderId="185" xfId="0" applyFont="1" applyFill="1" applyBorder="1" applyAlignment="1">
      <alignment wrapText="1"/>
    </xf>
    <xf numFmtId="0" fontId="12" fillId="15" borderId="156" xfId="0" applyFont="1" applyFill="1" applyBorder="1" applyAlignment="1">
      <alignment vertical="center" wrapText="1"/>
    </xf>
    <xf numFmtId="0" fontId="12" fillId="15" borderId="227" xfId="0" applyFont="1" applyFill="1" applyBorder="1" applyAlignment="1">
      <alignment vertical="center" wrapText="1"/>
    </xf>
    <xf numFmtId="0" fontId="12" fillId="15" borderId="224" xfId="0" applyFont="1" applyFill="1" applyBorder="1" applyAlignment="1">
      <alignment vertical="center" wrapText="1"/>
    </xf>
    <xf numFmtId="0" fontId="7" fillId="19" borderId="190" xfId="0" applyFont="1" applyFill="1" applyBorder="1" applyAlignment="1">
      <alignment vertical="center" wrapText="1"/>
    </xf>
    <xf numFmtId="0" fontId="12" fillId="19" borderId="190" xfId="0" applyFont="1" applyFill="1" applyBorder="1" applyAlignment="1">
      <alignment vertical="center" wrapText="1"/>
    </xf>
    <xf numFmtId="0" fontId="12" fillId="19" borderId="221" xfId="0" applyFont="1" applyFill="1" applyBorder="1" applyAlignment="1">
      <alignment vertical="center" wrapText="1"/>
    </xf>
    <xf numFmtId="0" fontId="26" fillId="12" borderId="236" xfId="0" applyFont="1" applyFill="1" applyBorder="1" applyAlignment="1">
      <alignment horizontal="center"/>
    </xf>
    <xf numFmtId="0" fontId="26" fillId="12" borderId="236" xfId="0" applyFont="1" applyFill="1" applyBorder="1"/>
    <xf numFmtId="0" fontId="26" fillId="12" borderId="236" xfId="0" applyFont="1" applyFill="1" applyBorder="1" applyAlignment="1">
      <alignment horizontal="center" vertical="center"/>
    </xf>
    <xf numFmtId="0" fontId="26" fillId="12" borderId="218" xfId="0" applyFont="1" applyFill="1" applyBorder="1"/>
    <xf numFmtId="0" fontId="26" fillId="0" borderId="0" xfId="0" applyFont="1" applyAlignment="1">
      <alignment horizontal="center"/>
    </xf>
    <xf numFmtId="0" fontId="26" fillId="0" borderId="0" xfId="0" applyFont="1" applyAlignment="1">
      <alignment horizontal="center" vertical="center"/>
    </xf>
    <xf numFmtId="0" fontId="30" fillId="12" borderId="190" xfId="0" applyFont="1" applyFill="1" applyBorder="1" applyAlignment="1">
      <alignment horizontal="center" vertical="center" wrapText="1"/>
    </xf>
    <xf numFmtId="0" fontId="10" fillId="25" borderId="161" xfId="0" applyFont="1" applyFill="1" applyBorder="1" applyAlignment="1">
      <alignment horizontal="center" vertical="center" wrapText="1"/>
    </xf>
    <xf numFmtId="0" fontId="12" fillId="19" borderId="190" xfId="0" applyFont="1" applyFill="1" applyBorder="1" applyAlignment="1">
      <alignment horizontal="left" vertical="center" wrapText="1"/>
    </xf>
    <xf numFmtId="0" fontId="12" fillId="19" borderId="190" xfId="0" applyFont="1" applyFill="1" applyBorder="1" applyAlignment="1">
      <alignment vertical="top" wrapText="1"/>
    </xf>
    <xf numFmtId="0" fontId="12" fillId="19" borderId="190" xfId="0" applyFont="1" applyFill="1" applyBorder="1" applyAlignment="1">
      <alignment vertical="top" wrapText="1"/>
    </xf>
    <xf numFmtId="0" fontId="12" fillId="19" borderId="185" xfId="0" applyFont="1" applyFill="1" applyBorder="1" applyAlignment="1">
      <alignment horizontal="left" vertical="center" wrapText="1"/>
    </xf>
    <xf numFmtId="0" fontId="10" fillId="0" borderId="83" xfId="0" applyFont="1" applyBorder="1" applyAlignment="1">
      <alignment horizontal="center" vertical="center" wrapText="1"/>
    </xf>
    <xf numFmtId="0" fontId="12" fillId="22" borderId="199" xfId="0" applyFont="1" applyFill="1" applyBorder="1" applyAlignment="1">
      <alignment vertical="center" wrapText="1"/>
    </xf>
    <xf numFmtId="0" fontId="7" fillId="19" borderId="197" xfId="0" applyFont="1" applyFill="1" applyBorder="1" applyAlignment="1">
      <alignment vertical="center" wrapText="1"/>
    </xf>
    <xf numFmtId="0" fontId="12" fillId="19" borderId="198" xfId="0" applyFont="1" applyFill="1" applyBorder="1" applyAlignment="1">
      <alignment vertical="center" wrapText="1"/>
    </xf>
    <xf numFmtId="0" fontId="12" fillId="19" borderId="199" xfId="0" applyFont="1" applyFill="1" applyBorder="1" applyAlignment="1">
      <alignment vertical="center" wrapText="1"/>
    </xf>
    <xf numFmtId="0" fontId="7" fillId="15" borderId="208" xfId="0" applyFont="1" applyFill="1" applyBorder="1" applyAlignment="1">
      <alignment vertical="center" wrapText="1"/>
    </xf>
    <xf numFmtId="0" fontId="12" fillId="22" borderId="199" xfId="0" applyFont="1" applyFill="1" applyBorder="1" applyAlignment="1">
      <alignment vertical="center" wrapText="1"/>
    </xf>
    <xf numFmtId="0" fontId="12" fillId="19" borderId="198" xfId="0" applyFont="1" applyFill="1" applyBorder="1" applyAlignment="1">
      <alignment vertical="center" wrapText="1"/>
    </xf>
    <xf numFmtId="0" fontId="12" fillId="19" borderId="199" xfId="0" applyFont="1" applyFill="1" applyBorder="1" applyAlignment="1">
      <alignment vertical="center" wrapText="1"/>
    </xf>
    <xf numFmtId="0" fontId="12" fillId="15" borderId="207" xfId="0" applyFont="1" applyFill="1" applyBorder="1" applyAlignment="1">
      <alignment vertical="center" wrapText="1"/>
    </xf>
    <xf numFmtId="0" fontId="12" fillId="15" borderId="260" xfId="0" applyFont="1" applyFill="1" applyBorder="1" applyAlignment="1">
      <alignment vertical="center" wrapText="1"/>
    </xf>
    <xf numFmtId="0" fontId="7" fillId="19" borderId="261" xfId="0" applyFont="1" applyFill="1" applyBorder="1" applyAlignment="1">
      <alignment vertical="center" wrapText="1"/>
    </xf>
    <xf numFmtId="0" fontId="12" fillId="19" borderId="262" xfId="0" applyFont="1" applyFill="1" applyBorder="1" applyAlignment="1">
      <alignment vertical="center" wrapText="1"/>
    </xf>
    <xf numFmtId="0" fontId="12" fillId="19" borderId="263" xfId="0" applyFont="1" applyFill="1" applyBorder="1" applyAlignment="1">
      <alignment vertical="center" wrapText="1"/>
    </xf>
    <xf numFmtId="0" fontId="26" fillId="12" borderId="173" xfId="0" applyFont="1" applyFill="1" applyBorder="1" applyAlignment="1">
      <alignment horizontal="center"/>
    </xf>
    <xf numFmtId="0" fontId="26" fillId="12" borderId="173" xfId="0" applyFont="1" applyFill="1" applyBorder="1"/>
    <xf numFmtId="0" fontId="26" fillId="12" borderId="173" xfId="0" applyFont="1" applyFill="1" applyBorder="1" applyAlignment="1">
      <alignment horizontal="center" vertical="center"/>
    </xf>
    <xf numFmtId="0" fontId="12" fillId="15" borderId="255" xfId="0" applyFont="1" applyFill="1" applyBorder="1" applyAlignment="1">
      <alignment vertical="center" wrapText="1"/>
    </xf>
    <xf numFmtId="0" fontId="7" fillId="15" borderId="135" xfId="0" applyFont="1" applyFill="1" applyBorder="1" applyAlignment="1">
      <alignment vertical="center" wrapText="1"/>
    </xf>
    <xf numFmtId="0" fontId="12" fillId="15" borderId="203" xfId="0" applyFont="1" applyFill="1" applyBorder="1" applyAlignment="1">
      <alignment vertical="center" wrapText="1"/>
    </xf>
    <xf numFmtId="0" fontId="12" fillId="15" borderId="227" xfId="0" applyFont="1" applyFill="1" applyBorder="1" applyAlignment="1">
      <alignment vertical="center" wrapText="1"/>
    </xf>
    <xf numFmtId="0" fontId="10" fillId="12" borderId="240" xfId="0" applyFont="1" applyFill="1" applyBorder="1" applyAlignment="1">
      <alignment horizontal="center"/>
    </xf>
    <xf numFmtId="0" fontId="10" fillId="12" borderId="240" xfId="0" applyFont="1" applyFill="1" applyBorder="1"/>
    <xf numFmtId="0" fontId="12" fillId="15" borderId="266" xfId="0" applyFont="1" applyFill="1" applyBorder="1" applyAlignment="1"/>
    <xf numFmtId="0" fontId="12" fillId="0" borderId="170" xfId="0" applyFont="1" applyBorder="1" applyAlignment="1"/>
    <xf numFmtId="0" fontId="12" fillId="15" borderId="267" xfId="0" applyFont="1" applyFill="1" applyBorder="1" applyAlignment="1"/>
    <xf numFmtId="0" fontId="12" fillId="0" borderId="121" xfId="0" applyFont="1" applyBorder="1" applyAlignment="1"/>
    <xf numFmtId="0" fontId="12" fillId="19" borderId="270" xfId="0" applyFont="1" applyFill="1" applyBorder="1" applyAlignment="1"/>
    <xf numFmtId="0" fontId="12" fillId="19" borderId="271" xfId="0" applyFont="1" applyFill="1" applyBorder="1" applyAlignment="1"/>
    <xf numFmtId="0" fontId="26" fillId="12" borderId="217" xfId="0" applyFont="1" applyFill="1" applyBorder="1" applyAlignment="1">
      <alignment horizontal="center"/>
    </xf>
    <xf numFmtId="0" fontId="26" fillId="12" borderId="217" xfId="0" applyFont="1" applyFill="1" applyBorder="1"/>
    <xf numFmtId="0" fontId="26" fillId="12" borderId="272" xfId="0" applyFont="1" applyFill="1" applyBorder="1"/>
    <xf numFmtId="0" fontId="26" fillId="12" borderId="232" xfId="0" applyFont="1" applyFill="1" applyBorder="1" applyAlignment="1">
      <alignment horizontal="center" vertical="center"/>
    </xf>
    <xf numFmtId="3" fontId="6" fillId="26" borderId="149" xfId="0" applyNumberFormat="1" applyFont="1" applyFill="1" applyBorder="1"/>
    <xf numFmtId="0" fontId="6" fillId="26" borderId="151" xfId="0" applyFont="1" applyFill="1" applyBorder="1"/>
    <xf numFmtId="0" fontId="12" fillId="0" borderId="0" xfId="0" applyFont="1" applyAlignment="1"/>
    <xf numFmtId="3" fontId="1" fillId="0" borderId="0" xfId="0" applyNumberFormat="1" applyFont="1"/>
    <xf numFmtId="3" fontId="5" fillId="0" borderId="0" xfId="0" applyNumberFormat="1" applyFont="1"/>
    <xf numFmtId="3" fontId="32" fillId="0" borderId="0" xfId="0" applyNumberFormat="1" applyFont="1"/>
    <xf numFmtId="0" fontId="32" fillId="0" borderId="0" xfId="0" applyFont="1"/>
    <xf numFmtId="0" fontId="9" fillId="17" borderId="0" xfId="0" applyFont="1" applyFill="1" applyAlignment="1">
      <alignment horizontal="center"/>
    </xf>
    <xf numFmtId="0" fontId="9" fillId="17" borderId="264" xfId="0" applyFont="1" applyFill="1" applyBorder="1" applyAlignment="1">
      <alignment horizontal="center"/>
    </xf>
    <xf numFmtId="0" fontId="6" fillId="17" borderId="265" xfId="0" applyFont="1" applyFill="1" applyBorder="1" applyAlignment="1">
      <alignment horizontal="center"/>
    </xf>
    <xf numFmtId="0" fontId="0" fillId="0" borderId="0" xfId="0" applyFont="1" applyAlignment="1">
      <alignment wrapText="1"/>
    </xf>
    <xf numFmtId="0" fontId="12" fillId="22" borderId="0" xfId="0" applyFont="1" applyFill="1" applyAlignment="1">
      <alignment wrapText="1"/>
    </xf>
    <xf numFmtId="0" fontId="12" fillId="22" borderId="125" xfId="0" applyFont="1" applyFill="1" applyBorder="1" applyAlignment="1">
      <alignment wrapText="1"/>
    </xf>
    <xf numFmtId="0" fontId="12" fillId="19" borderId="125" xfId="0" applyFont="1" applyFill="1" applyBorder="1" applyAlignment="1">
      <alignment wrapText="1"/>
    </xf>
    <xf numFmtId="0" fontId="12" fillId="19" borderId="0" xfId="0" applyFont="1" applyFill="1" applyAlignment="1">
      <alignment wrapText="1"/>
    </xf>
    <xf numFmtId="0" fontId="12" fillId="22" borderId="31" xfId="0" applyFont="1" applyFill="1" applyBorder="1" applyAlignment="1">
      <alignment wrapText="1"/>
    </xf>
    <xf numFmtId="0" fontId="12" fillId="22" borderId="215" xfId="0" applyFont="1" applyFill="1" applyBorder="1" applyAlignment="1">
      <alignment wrapText="1"/>
    </xf>
    <xf numFmtId="0" fontId="12" fillId="0" borderId="97" xfId="0" applyFont="1" applyBorder="1" applyAlignment="1">
      <alignment wrapText="1"/>
    </xf>
    <xf numFmtId="0" fontId="0" fillId="0" borderId="0" xfId="0" applyFont="1" applyAlignment="1"/>
    <xf numFmtId="0" fontId="12" fillId="0" borderId="0" xfId="0" applyFont="1" applyAlignment="1">
      <alignment wrapText="1"/>
    </xf>
    <xf numFmtId="0" fontId="0" fillId="0" borderId="0" xfId="0" applyFont="1" applyAlignment="1"/>
    <xf numFmtId="0" fontId="12" fillId="0" borderId="0" xfId="0" applyFont="1" applyAlignment="1">
      <alignment wrapText="1"/>
    </xf>
    <xf numFmtId="0" fontId="9" fillId="17" borderId="265" xfId="0" applyFont="1" applyFill="1" applyBorder="1" applyAlignment="1">
      <alignment horizontal="center" wrapText="1"/>
    </xf>
    <xf numFmtId="0" fontId="10" fillId="15" borderId="240" xfId="0" applyFont="1" applyFill="1" applyBorder="1" applyAlignment="1">
      <alignment vertical="center" wrapText="1"/>
    </xf>
    <xf numFmtId="0" fontId="12" fillId="0" borderId="129" xfId="0" applyFont="1" applyBorder="1" applyAlignment="1">
      <alignment wrapText="1"/>
    </xf>
    <xf numFmtId="0" fontId="12" fillId="12" borderId="254" xfId="0" applyFont="1" applyFill="1" applyBorder="1" applyAlignment="1">
      <alignment wrapText="1"/>
    </xf>
    <xf numFmtId="0" fontId="0" fillId="0" borderId="0" xfId="0" applyFont="1" applyAlignment="1"/>
    <xf numFmtId="0" fontId="12" fillId="0" borderId="0" xfId="0" applyFont="1" applyAlignment="1">
      <alignment wrapText="1"/>
    </xf>
    <xf numFmtId="0" fontId="7" fillId="19" borderId="240" xfId="0" applyFont="1" applyFill="1" applyBorder="1" applyAlignment="1">
      <alignment vertical="center" wrapText="1"/>
    </xf>
    <xf numFmtId="0" fontId="10" fillId="19" borderId="240" xfId="0" applyFont="1" applyFill="1" applyBorder="1" applyAlignment="1">
      <alignment vertical="center" wrapText="1"/>
    </xf>
    <xf numFmtId="0" fontId="12" fillId="0" borderId="240" xfId="0" applyFont="1" applyBorder="1" applyAlignment="1">
      <alignment wrapText="1"/>
    </xf>
    <xf numFmtId="0" fontId="0" fillId="0" borderId="0" xfId="0" applyFont="1" applyAlignment="1"/>
    <xf numFmtId="0" fontId="12" fillId="5" borderId="0" xfId="0" applyFont="1" applyFill="1"/>
    <xf numFmtId="3" fontId="12" fillId="0" borderId="0" xfId="0" applyNumberFormat="1" applyFont="1" applyAlignment="1">
      <alignment vertical="center"/>
    </xf>
    <xf numFmtId="0" fontId="12" fillId="0" borderId="0" xfId="0" applyFont="1" applyAlignment="1">
      <alignment vertical="center"/>
    </xf>
    <xf numFmtId="0" fontId="24" fillId="12" borderId="254" xfId="0" applyFont="1" applyFill="1" applyBorder="1" applyAlignment="1">
      <alignment wrapText="1"/>
    </xf>
    <xf numFmtId="49" fontId="10" fillId="5" borderId="122" xfId="0" applyNumberFormat="1" applyFont="1" applyFill="1" applyBorder="1" applyAlignment="1">
      <alignment horizontal="center" vertical="center"/>
    </xf>
    <xf numFmtId="0" fontId="10" fillId="5" borderId="123" xfId="0" applyFont="1" applyFill="1" applyBorder="1" applyAlignment="1">
      <alignment horizontal="center" vertical="center"/>
    </xf>
    <xf numFmtId="0" fontId="12" fillId="11" borderId="124" xfId="0" applyFont="1" applyFill="1" applyBorder="1" applyAlignment="1">
      <alignment horizontal="center" vertical="center"/>
    </xf>
    <xf numFmtId="0" fontId="10" fillId="5" borderId="126" xfId="0" applyFont="1" applyFill="1" applyBorder="1" applyAlignment="1">
      <alignment horizontal="center" vertical="center"/>
    </xf>
    <xf numFmtId="0" fontId="16" fillId="0" borderId="0" xfId="0" applyFont="1" applyFill="1" applyAlignment="1">
      <alignment horizontal="center"/>
    </xf>
    <xf numFmtId="0" fontId="0" fillId="0" borderId="0" xfId="0" applyFont="1" applyFill="1" applyAlignment="1"/>
    <xf numFmtId="0" fontId="5" fillId="0" borderId="0" xfId="0" applyFont="1" applyFill="1"/>
    <xf numFmtId="0" fontId="12" fillId="0" borderId="0" xfId="0" applyFont="1" applyAlignment="1">
      <alignment horizontal="left" vertical="center" wrapText="1"/>
    </xf>
    <xf numFmtId="0" fontId="10" fillId="0" borderId="0" xfId="0" applyFont="1" applyAlignment="1">
      <alignment horizontal="left" vertical="center" wrapText="1"/>
    </xf>
    <xf numFmtId="14" fontId="12" fillId="0" borderId="0" xfId="0" applyNumberFormat="1" applyFont="1" applyAlignment="1">
      <alignment horizontal="center" vertical="center" wrapText="1"/>
    </xf>
    <xf numFmtId="14" fontId="10" fillId="0" borderId="0" xfId="0" applyNumberFormat="1" applyFont="1" applyAlignment="1">
      <alignment horizontal="center" vertical="center" wrapText="1"/>
    </xf>
    <xf numFmtId="14" fontId="0" fillId="0" borderId="0" xfId="0" applyNumberFormat="1" applyFont="1" applyAlignment="1">
      <alignment horizontal="center" vertical="center"/>
    </xf>
    <xf numFmtId="14" fontId="12" fillId="0" borderId="0" xfId="0" applyNumberFormat="1" applyFont="1" applyAlignment="1">
      <alignment horizontal="center" vertical="center"/>
    </xf>
    <xf numFmtId="0" fontId="0" fillId="0" borderId="0" xfId="0" applyFont="1" applyAlignment="1">
      <alignment horizontal="left"/>
    </xf>
    <xf numFmtId="0" fontId="0" fillId="0" borderId="0" xfId="0" applyFont="1" applyAlignment="1">
      <alignment horizontal="center"/>
    </xf>
    <xf numFmtId="0" fontId="0" fillId="0" borderId="0" xfId="0" applyFont="1" applyAlignment="1">
      <alignment horizontal="left" wrapText="1"/>
    </xf>
    <xf numFmtId="0" fontId="12" fillId="15" borderId="0" xfId="0" applyFont="1" applyFill="1" applyAlignment="1">
      <alignment vertical="center" wrapText="1"/>
    </xf>
    <xf numFmtId="0" fontId="7" fillId="15" borderId="71" xfId="0" applyFont="1" applyFill="1" applyBorder="1" applyAlignment="1">
      <alignment horizontal="right" vertical="center"/>
    </xf>
    <xf numFmtId="0" fontId="7" fillId="19" borderId="71" xfId="0" applyFont="1" applyFill="1" applyBorder="1" applyAlignment="1">
      <alignment horizontal="right" vertical="center"/>
    </xf>
    <xf numFmtId="0" fontId="12" fillId="19" borderId="0" xfId="0" applyFont="1" applyFill="1" applyAlignment="1">
      <alignment vertical="center"/>
    </xf>
    <xf numFmtId="0" fontId="13" fillId="15" borderId="71" xfId="0" applyFont="1" applyFill="1" applyBorder="1" applyAlignment="1">
      <alignment horizontal="right" vertical="center"/>
    </xf>
    <xf numFmtId="0" fontId="10" fillId="15" borderId="125" xfId="0" applyFont="1" applyFill="1" applyBorder="1" applyAlignment="1">
      <alignment vertical="center"/>
    </xf>
    <xf numFmtId="0" fontId="12" fillId="15" borderId="0" xfId="0" applyFont="1" applyFill="1" applyAlignment="1">
      <alignment vertical="center"/>
    </xf>
    <xf numFmtId="0" fontId="7" fillId="15" borderId="214" xfId="0" applyFont="1" applyFill="1" applyBorder="1" applyAlignment="1">
      <alignment horizontal="right" vertical="center"/>
    </xf>
    <xf numFmtId="0" fontId="12" fillId="15" borderId="31" xfId="0" applyFont="1" applyFill="1" applyBorder="1" applyAlignment="1">
      <alignment vertical="center" wrapText="1"/>
    </xf>
    <xf numFmtId="0" fontId="12" fillId="15" borderId="31" xfId="0" applyFont="1" applyFill="1" applyBorder="1" applyAlignment="1">
      <alignment vertical="center"/>
    </xf>
    <xf numFmtId="0" fontId="7" fillId="4" borderId="16" xfId="0" applyFont="1" applyFill="1" applyBorder="1" applyAlignment="1">
      <alignment horizontal="left" wrapText="1"/>
    </xf>
    <xf numFmtId="0" fontId="3" fillId="0" borderId="17" xfId="0" applyFont="1" applyBorder="1"/>
    <xf numFmtId="0" fontId="7" fillId="4" borderId="22" xfId="0" applyFont="1" applyFill="1" applyBorder="1" applyAlignment="1">
      <alignment horizontal="left" wrapText="1"/>
    </xf>
    <xf numFmtId="0" fontId="3" fillId="0" borderId="23" xfId="0" applyFont="1" applyBorder="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2" fillId="2" borderId="4" xfId="0" applyFont="1" applyFill="1" applyBorder="1" applyAlignment="1">
      <alignment horizontal="center"/>
    </xf>
    <xf numFmtId="0" fontId="3" fillId="0" borderId="5" xfId="0" applyFont="1" applyBorder="1"/>
    <xf numFmtId="0" fontId="3" fillId="0" borderId="6" xfId="0" applyFont="1" applyBorder="1"/>
    <xf numFmtId="0" fontId="4" fillId="3" borderId="7" xfId="0" applyFont="1" applyFill="1" applyBorder="1" applyAlignment="1">
      <alignment horizontal="center"/>
    </xf>
    <xf numFmtId="0" fontId="3" fillId="0" borderId="8" xfId="0" applyFont="1" applyBorder="1"/>
    <xf numFmtId="0" fontId="3" fillId="0" borderId="9" xfId="0" applyFont="1" applyBorder="1"/>
    <xf numFmtId="0" fontId="6" fillId="3" borderId="10" xfId="0" applyFont="1" applyFill="1" applyBorder="1" applyAlignment="1">
      <alignment horizontal="center"/>
    </xf>
    <xf numFmtId="0" fontId="3" fillId="0" borderId="11" xfId="0" applyFont="1" applyBorder="1"/>
    <xf numFmtId="0" fontId="3" fillId="0" borderId="12" xfId="0" applyFont="1" applyBorder="1"/>
    <xf numFmtId="0" fontId="7" fillId="5" borderId="14" xfId="0" applyFont="1" applyFill="1" applyBorder="1" applyAlignment="1">
      <alignment horizontal="center"/>
    </xf>
    <xf numFmtId="0" fontId="3" fillId="0" borderId="15" xfId="0" applyFont="1" applyBorder="1"/>
    <xf numFmtId="14" fontId="7" fillId="5" borderId="18" xfId="0" applyNumberFormat="1" applyFont="1" applyFill="1" applyBorder="1" applyAlignment="1">
      <alignment horizontal="center" wrapText="1"/>
    </xf>
    <xf numFmtId="0" fontId="3" fillId="0" borderId="19" xfId="0" applyFont="1" applyBorder="1"/>
    <xf numFmtId="0" fontId="3" fillId="0" borderId="20" xfId="0" applyFont="1" applyBorder="1"/>
    <xf numFmtId="14" fontId="7" fillId="5" borderId="24" xfId="0" applyNumberFormat="1" applyFont="1" applyFill="1" applyBorder="1" applyAlignment="1">
      <alignment horizontal="center" wrapText="1"/>
    </xf>
    <xf numFmtId="0" fontId="3" fillId="0" borderId="25" xfId="0" applyFont="1" applyBorder="1"/>
    <xf numFmtId="0" fontId="3" fillId="0" borderId="26" xfId="0" applyFont="1" applyBorder="1"/>
    <xf numFmtId="14" fontId="7" fillId="5" borderId="14" xfId="0" applyNumberFormat="1" applyFont="1" applyFill="1" applyBorder="1" applyAlignment="1">
      <alignment horizontal="center" wrapText="1"/>
    </xf>
    <xf numFmtId="14" fontId="7" fillId="5" borderId="27" xfId="0" applyNumberFormat="1" applyFont="1" applyFill="1" applyBorder="1" applyAlignment="1">
      <alignment horizontal="center" wrapText="1"/>
    </xf>
    <xf numFmtId="0" fontId="3" fillId="0" borderId="28" xfId="0" applyFont="1" applyBorder="1"/>
    <xf numFmtId="14" fontId="7" fillId="5" borderId="31" xfId="0" applyNumberFormat="1" applyFont="1" applyFill="1" applyBorder="1" applyAlignment="1">
      <alignment horizontal="center" wrapText="1"/>
    </xf>
    <xf numFmtId="0" fontId="3" fillId="0" borderId="32" xfId="0" applyFont="1" applyBorder="1"/>
    <xf numFmtId="0" fontId="4" fillId="3" borderId="33" xfId="0" applyFont="1" applyFill="1" applyBorder="1" applyAlignment="1">
      <alignment horizontal="center"/>
    </xf>
    <xf numFmtId="0" fontId="3" fillId="0" borderId="34" xfId="0" applyFont="1" applyBorder="1"/>
    <xf numFmtId="0" fontId="3" fillId="0" borderId="35" xfId="0" applyFont="1" applyBorder="1"/>
    <xf numFmtId="0" fontId="8" fillId="6" borderId="54" xfId="0" applyFont="1" applyFill="1" applyBorder="1" applyAlignment="1">
      <alignment horizontal="center"/>
    </xf>
    <xf numFmtId="0" fontId="3" fillId="0" borderId="55" xfId="0" applyFont="1" applyBorder="1"/>
    <xf numFmtId="0" fontId="3" fillId="0" borderId="56" xfId="0" applyFont="1" applyBorder="1"/>
    <xf numFmtId="0" fontId="10" fillId="5" borderId="64" xfId="0" applyFont="1" applyFill="1" applyBorder="1" applyAlignment="1">
      <alignment horizontal="center" vertical="center" wrapText="1"/>
    </xf>
    <xf numFmtId="0" fontId="3" fillId="0" borderId="27" xfId="0" applyFont="1" applyBorder="1"/>
    <xf numFmtId="0" fontId="3" fillId="0" borderId="65" xfId="0" applyFont="1" applyBorder="1"/>
    <xf numFmtId="0" fontId="3" fillId="0" borderId="66" xfId="0" applyFont="1" applyBorder="1"/>
    <xf numFmtId="0" fontId="7" fillId="5" borderId="18" xfId="0" applyFont="1" applyFill="1" applyBorder="1" applyAlignment="1">
      <alignment horizontal="center" wrapText="1"/>
    </xf>
    <xf numFmtId="0" fontId="7" fillId="5" borderId="37" xfId="0" applyFont="1" applyFill="1" applyBorder="1" applyAlignment="1">
      <alignment horizontal="center"/>
    </xf>
    <xf numFmtId="0" fontId="3" fillId="0" borderId="38" xfId="0" applyFont="1" applyBorder="1"/>
    <xf numFmtId="0" fontId="6" fillId="3" borderId="1" xfId="0" applyFont="1" applyFill="1" applyBorder="1" applyAlignment="1">
      <alignment horizontal="center"/>
    </xf>
    <xf numFmtId="0" fontId="7" fillId="5" borderId="40" xfId="0" applyFont="1" applyFill="1" applyBorder="1" applyAlignment="1">
      <alignment horizontal="center"/>
    </xf>
    <xf numFmtId="0" fontId="3" fillId="0" borderId="41" xfId="0" applyFont="1" applyBorder="1"/>
    <xf numFmtId="0" fontId="7" fillId="4" borderId="42" xfId="0" applyFont="1" applyFill="1" applyBorder="1" applyAlignment="1">
      <alignment horizontal="center" vertical="center" wrapText="1"/>
    </xf>
    <xf numFmtId="0" fontId="3" fillId="0" borderId="43" xfId="0" applyFont="1" applyBorder="1"/>
    <xf numFmtId="0" fontId="3" fillId="0" borderId="44" xfId="0" applyFont="1" applyBorder="1"/>
    <xf numFmtId="0" fontId="3" fillId="0" borderId="48" xfId="0" applyFont="1" applyBorder="1"/>
    <xf numFmtId="0" fontId="0" fillId="0" borderId="0" xfId="0" applyFont="1" applyAlignment="1"/>
    <xf numFmtId="0" fontId="3" fillId="0" borderId="49" xfId="0" applyFont="1" applyBorder="1"/>
    <xf numFmtId="0" fontId="3" fillId="0" borderId="51" xfId="0" applyFont="1" applyBorder="1"/>
    <xf numFmtId="0" fontId="3" fillId="0" borderId="52" xfId="0" applyFont="1" applyBorder="1"/>
    <xf numFmtId="0" fontId="3" fillId="0" borderId="53" xfId="0" applyFont="1" applyBorder="1"/>
    <xf numFmtId="0" fontId="4" fillId="3" borderId="45" xfId="0" applyFont="1" applyFill="1" applyBorder="1" applyAlignment="1">
      <alignment horizontal="center"/>
    </xf>
    <xf numFmtId="0" fontId="3" fillId="0" borderId="46" xfId="0" applyFont="1" applyBorder="1"/>
    <xf numFmtId="0" fontId="3" fillId="0" borderId="47" xfId="0" applyFont="1" applyBorder="1"/>
    <xf numFmtId="49" fontId="7" fillId="5" borderId="37" xfId="0" applyNumberFormat="1" applyFont="1" applyFill="1" applyBorder="1" applyAlignment="1">
      <alignment horizontal="center"/>
    </xf>
    <xf numFmtId="0" fontId="7" fillId="5" borderId="24" xfId="0" applyFont="1" applyFill="1" applyBorder="1" applyAlignment="1">
      <alignment horizontal="center"/>
    </xf>
    <xf numFmtId="0" fontId="13" fillId="7" borderId="82" xfId="0" applyFont="1" applyFill="1" applyBorder="1" applyAlignment="1">
      <alignment horizontal="center" vertical="center"/>
    </xf>
    <xf numFmtId="0" fontId="3" fillId="0" borderId="83" xfId="0" applyFont="1" applyBorder="1"/>
    <xf numFmtId="0" fontId="3" fillId="0" borderId="84" xfId="0" applyFont="1" applyBorder="1"/>
    <xf numFmtId="0" fontId="8" fillId="6" borderId="88" xfId="0" applyFont="1" applyFill="1" applyBorder="1" applyAlignment="1">
      <alignment horizontal="center"/>
    </xf>
    <xf numFmtId="0" fontId="3" fillId="0" borderId="89" xfId="0" applyFont="1" applyBorder="1"/>
    <xf numFmtId="0" fontId="9" fillId="8" borderId="90" xfId="0" applyFont="1" applyFill="1" applyBorder="1" applyAlignment="1">
      <alignment horizontal="center" vertical="center"/>
    </xf>
    <xf numFmtId="0" fontId="3" fillId="0" borderId="91" xfId="0" applyFont="1" applyBorder="1"/>
    <xf numFmtId="0" fontId="3" fillId="0" borderId="94" xfId="0" applyFont="1" applyBorder="1"/>
    <xf numFmtId="0" fontId="3" fillId="0" borderId="31" xfId="0" applyFont="1" applyBorder="1"/>
    <xf numFmtId="0" fontId="3" fillId="0" borderId="95" xfId="0" applyFont="1" applyBorder="1"/>
    <xf numFmtId="0" fontId="9" fillId="8" borderId="92" xfId="0" applyFont="1" applyFill="1" applyBorder="1" applyAlignment="1">
      <alignment horizontal="center" vertical="center" wrapText="1"/>
    </xf>
    <xf numFmtId="0" fontId="3" fillId="0" borderId="93" xfId="0" applyFont="1" applyBorder="1"/>
    <xf numFmtId="0" fontId="3" fillId="0" borderId="96" xfId="0" applyFont="1" applyBorder="1"/>
    <xf numFmtId="0" fontId="3" fillId="0" borderId="97" xfId="0" applyFont="1" applyBorder="1"/>
    <xf numFmtId="0" fontId="13" fillId="7" borderId="98" xfId="0" applyFont="1" applyFill="1" applyBorder="1" applyAlignment="1">
      <alignment horizontal="center" vertical="center" wrapText="1"/>
    </xf>
    <xf numFmtId="0" fontId="12" fillId="5" borderId="104" xfId="0" applyFont="1" applyFill="1" applyBorder="1"/>
    <xf numFmtId="0" fontId="3" fillId="0" borderId="105" xfId="0" applyFont="1" applyBorder="1"/>
    <xf numFmtId="0" fontId="12" fillId="5" borderId="114" xfId="0" applyFont="1" applyFill="1" applyBorder="1"/>
    <xf numFmtId="0" fontId="3" fillId="0" borderId="115" xfId="0" applyFont="1" applyBorder="1"/>
    <xf numFmtId="0" fontId="13" fillId="5" borderId="82" xfId="0" applyFont="1" applyFill="1" applyBorder="1" applyAlignment="1">
      <alignment horizontal="center" vertical="top" wrapText="1"/>
    </xf>
    <xf numFmtId="0" fontId="3" fillId="0" borderId="117" xfId="0" applyFont="1" applyBorder="1"/>
    <xf numFmtId="10" fontId="10" fillId="5" borderId="118" xfId="0" applyNumberFormat="1" applyFont="1" applyFill="1" applyBorder="1" applyAlignment="1">
      <alignment horizontal="center" vertical="top" wrapText="1"/>
    </xf>
    <xf numFmtId="0" fontId="3" fillId="0" borderId="119" xfId="0" applyFont="1" applyBorder="1"/>
    <xf numFmtId="0" fontId="9" fillId="8" borderId="90" xfId="0" applyFont="1" applyFill="1" applyBorder="1" applyAlignment="1">
      <alignment horizontal="center"/>
    </xf>
    <xf numFmtId="0" fontId="9" fillId="8" borderId="43" xfId="0" applyFont="1" applyFill="1" applyBorder="1" applyAlignment="1">
      <alignment horizontal="center" wrapText="1"/>
    </xf>
    <xf numFmtId="0" fontId="13" fillId="7" borderId="120" xfId="0" applyFont="1" applyFill="1" applyBorder="1" applyAlignment="1">
      <alignment horizontal="center" wrapText="1"/>
    </xf>
    <xf numFmtId="0" fontId="12" fillId="5" borderId="0" xfId="0" applyFont="1" applyFill="1" applyAlignment="1">
      <alignment vertical="center" wrapText="1"/>
    </xf>
    <xf numFmtId="0" fontId="3" fillId="0" borderId="125" xfId="0" applyFont="1" applyBorder="1" applyAlignment="1">
      <alignment vertical="center" wrapText="1"/>
    </xf>
    <xf numFmtId="0" fontId="12" fillId="5" borderId="0" xfId="0" applyFont="1" applyFill="1"/>
    <xf numFmtId="0" fontId="3" fillId="0" borderId="125" xfId="0" applyFont="1" applyBorder="1"/>
    <xf numFmtId="0" fontId="12" fillId="5" borderId="265" xfId="0" applyFont="1" applyFill="1" applyBorder="1" applyAlignment="1">
      <alignment horizontal="left" wrapText="1"/>
    </xf>
    <xf numFmtId="0" fontId="12" fillId="5" borderId="108" xfId="0" applyFont="1" applyFill="1" applyBorder="1" applyAlignment="1">
      <alignment horizontal="left" wrapText="1"/>
    </xf>
    <xf numFmtId="10" fontId="10" fillId="5" borderId="83" xfId="0" applyNumberFormat="1" applyFont="1" applyFill="1" applyBorder="1" applyAlignment="1">
      <alignment horizontal="center" vertical="top" wrapText="1"/>
    </xf>
    <xf numFmtId="0" fontId="13" fillId="0" borderId="82" xfId="0" applyFont="1" applyBorder="1" applyAlignment="1">
      <alignment horizontal="center" vertical="top" wrapText="1"/>
    </xf>
    <xf numFmtId="10" fontId="10" fillId="0" borderId="40" xfId="0" applyNumberFormat="1" applyFont="1" applyBorder="1" applyAlignment="1">
      <alignment horizontal="center" vertical="top" wrapText="1"/>
    </xf>
    <xf numFmtId="10" fontId="10" fillId="0" borderId="31" xfId="0" applyNumberFormat="1" applyFont="1" applyBorder="1" applyAlignment="1">
      <alignment horizontal="center" vertical="top" wrapText="1"/>
    </xf>
    <xf numFmtId="0" fontId="12" fillId="5" borderId="27" xfId="0" applyFont="1" applyFill="1" applyBorder="1"/>
    <xf numFmtId="0" fontId="3" fillId="0" borderId="121" xfId="0" applyFont="1" applyBorder="1"/>
    <xf numFmtId="0" fontId="13" fillId="0" borderId="94" xfId="0" applyFont="1" applyBorder="1" applyAlignment="1">
      <alignment horizontal="center" vertical="top" wrapText="1"/>
    </xf>
    <xf numFmtId="0" fontId="9" fillId="14" borderId="0" xfId="0" applyFont="1" applyFill="1" applyAlignment="1">
      <alignment horizontal="center"/>
    </xf>
    <xf numFmtId="0" fontId="10" fillId="0" borderId="0" xfId="0" applyFont="1" applyAlignment="1"/>
    <xf numFmtId="0" fontId="10" fillId="0" borderId="0" xfId="0" applyFont="1" applyAlignment="1">
      <alignment horizontal="left" wrapText="1"/>
    </xf>
    <xf numFmtId="0" fontId="16" fillId="15" borderId="0" xfId="0" applyFont="1" applyFill="1" applyAlignment="1">
      <alignment horizontal="center"/>
    </xf>
    <xf numFmtId="0" fontId="7" fillId="16" borderId="54" xfId="0" applyFont="1" applyFill="1" applyBorder="1" applyAlignment="1"/>
    <xf numFmtId="0" fontId="12" fillId="15" borderId="103" xfId="0" applyFont="1" applyFill="1" applyBorder="1" applyAlignment="1"/>
    <xf numFmtId="0" fontId="17" fillId="5" borderId="103" xfId="0" applyFont="1" applyFill="1" applyBorder="1" applyAlignment="1"/>
    <xf numFmtId="0" fontId="7" fillId="16" borderId="103" xfId="0" applyFont="1" applyFill="1" applyBorder="1" applyAlignment="1">
      <alignment horizontal="left"/>
    </xf>
    <xf numFmtId="0" fontId="3" fillId="0" borderId="127" xfId="0" applyFont="1" applyBorder="1"/>
    <xf numFmtId="0" fontId="12" fillId="15" borderId="0" xfId="0" applyFont="1" applyFill="1" applyAlignment="1"/>
    <xf numFmtId="0" fontId="12" fillId="5" borderId="0" xfId="0" applyFont="1" applyFill="1" applyAlignment="1"/>
    <xf numFmtId="0" fontId="7" fillId="5" borderId="0" xfId="0" applyFont="1" applyFill="1" applyAlignment="1">
      <alignment horizontal="center"/>
    </xf>
    <xf numFmtId="0" fontId="7" fillId="18" borderId="103" xfId="0" applyFont="1" applyFill="1" applyBorder="1" applyAlignment="1"/>
    <xf numFmtId="0" fontId="12" fillId="0" borderId="31" xfId="0" applyFont="1" applyBorder="1" applyAlignment="1"/>
    <xf numFmtId="0" fontId="12" fillId="0" borderId="0" xfId="0" applyFont="1" applyAlignment="1"/>
    <xf numFmtId="0" fontId="7" fillId="17" borderId="90" xfId="0" applyFont="1" applyFill="1" applyBorder="1" applyAlignment="1"/>
    <xf numFmtId="0" fontId="18" fillId="16" borderId="0" xfId="0" applyFont="1" applyFill="1" applyAlignment="1">
      <alignment horizontal="center" vertical="center" wrapText="1"/>
    </xf>
    <xf numFmtId="0" fontId="8" fillId="18" borderId="54" xfId="0" applyFont="1" applyFill="1" applyBorder="1" applyAlignment="1">
      <alignment horizontal="center" vertical="center"/>
    </xf>
    <xf numFmtId="0" fontId="8" fillId="18" borderId="54" xfId="0" applyFont="1" applyFill="1" applyBorder="1" applyAlignment="1">
      <alignment horizontal="center"/>
    </xf>
    <xf numFmtId="0" fontId="9" fillId="19" borderId="0" xfId="0" applyFont="1" applyFill="1" applyAlignment="1"/>
    <xf numFmtId="0" fontId="19" fillId="15" borderId="27" xfId="0" applyFont="1" applyFill="1" applyBorder="1" applyAlignment="1">
      <alignment horizontal="center" vertical="center" wrapText="1"/>
    </xf>
    <xf numFmtId="0" fontId="10" fillId="0" borderId="0" xfId="0" applyFont="1"/>
    <xf numFmtId="0" fontId="10" fillId="0" borderId="31" xfId="0" applyFont="1" applyBorder="1"/>
    <xf numFmtId="0" fontId="20" fillId="18" borderId="54" xfId="0" applyFont="1" applyFill="1" applyBorder="1" applyAlignment="1">
      <alignment horizontal="center"/>
    </xf>
    <xf numFmtId="0" fontId="20" fillId="18" borderId="90" xfId="0" applyFont="1" applyFill="1" applyBorder="1" applyAlignment="1">
      <alignment horizontal="center"/>
    </xf>
    <xf numFmtId="0" fontId="9" fillId="19" borderId="90" xfId="0" applyFont="1" applyFill="1" applyBorder="1" applyAlignment="1"/>
    <xf numFmtId="0" fontId="22" fillId="5" borderId="139" xfId="0" applyFont="1" applyFill="1" applyBorder="1" applyAlignment="1"/>
    <xf numFmtId="0" fontId="3" fillId="0" borderId="141" xfId="0" applyFont="1" applyBorder="1"/>
    <xf numFmtId="0" fontId="22" fillId="5" borderId="142" xfId="0" applyFont="1" applyFill="1" applyBorder="1" applyAlignment="1"/>
    <xf numFmtId="0" fontId="3" fillId="0" borderId="143" xfId="0" applyFont="1" applyBorder="1"/>
    <xf numFmtId="0" fontId="7" fillId="15" borderId="235" xfId="0" applyFont="1" applyFill="1" applyBorder="1" applyAlignment="1">
      <alignment horizontal="right" vertical="center" wrapText="1"/>
    </xf>
    <xf numFmtId="0" fontId="7" fillId="15" borderId="211" xfId="0" applyFont="1" applyFill="1" applyBorder="1" applyAlignment="1">
      <alignment horizontal="right" vertical="center" wrapText="1"/>
    </xf>
    <xf numFmtId="0" fontId="10" fillId="15" borderId="235" xfId="0" applyFont="1" applyFill="1" applyBorder="1" applyAlignment="1">
      <alignment horizontal="left" vertical="center" wrapText="1"/>
    </xf>
    <xf numFmtId="0" fontId="10" fillId="15" borderId="211" xfId="0" applyFont="1" applyFill="1" applyBorder="1" applyAlignment="1">
      <alignment horizontal="left" vertical="center" wrapText="1"/>
    </xf>
    <xf numFmtId="0" fontId="6" fillId="0" borderId="152" xfId="0" applyFont="1" applyBorder="1" applyAlignment="1">
      <alignment horizontal="center" vertical="center" wrapText="1"/>
    </xf>
    <xf numFmtId="0" fontId="3" fillId="0" borderId="154" xfId="0" applyFont="1" applyBorder="1" applyAlignment="1">
      <alignment wrapText="1"/>
    </xf>
    <xf numFmtId="0" fontId="9" fillId="21" borderId="150" xfId="0" applyFont="1" applyFill="1" applyBorder="1" applyAlignment="1">
      <alignment horizontal="center" vertical="center" wrapText="1"/>
    </xf>
    <xf numFmtId="0" fontId="3" fillId="0" borderId="55" xfId="0" applyFont="1" applyBorder="1" applyAlignment="1">
      <alignment wrapText="1"/>
    </xf>
    <xf numFmtId="0" fontId="3" fillId="0" borderId="56" xfId="0" applyFont="1" applyBorder="1" applyAlignment="1">
      <alignment wrapText="1"/>
    </xf>
    <xf numFmtId="0" fontId="15" fillId="0" borderId="54" xfId="0" applyFont="1" applyBorder="1" applyAlignment="1">
      <alignment horizontal="left" vertical="center" wrapText="1"/>
    </xf>
    <xf numFmtId="0" fontId="37" fillId="16" borderId="0" xfId="0" applyFont="1" applyFill="1" applyAlignment="1">
      <alignment horizontal="center" vertical="center" wrapText="1"/>
    </xf>
    <xf numFmtId="0" fontId="38" fillId="0" borderId="0" xfId="0" applyFont="1" applyAlignment="1">
      <alignment wrapText="1"/>
    </xf>
    <xf numFmtId="0" fontId="39" fillId="0" borderId="127" xfId="0" applyFont="1" applyBorder="1" applyAlignment="1">
      <alignment wrapText="1"/>
    </xf>
    <xf numFmtId="0" fontId="6" fillId="20" borderId="150" xfId="0" applyFont="1" applyFill="1" applyBorder="1" applyAlignment="1">
      <alignment horizontal="center" vertical="center" wrapText="1"/>
    </xf>
    <xf numFmtId="0" fontId="9" fillId="21" borderId="55" xfId="0" applyFont="1" applyFill="1" applyBorder="1" applyAlignment="1">
      <alignment horizontal="center" vertical="center" wrapText="1"/>
    </xf>
    <xf numFmtId="0" fontId="7" fillId="15" borderId="165" xfId="0" applyFont="1" applyFill="1" applyBorder="1" applyAlignment="1">
      <alignment vertical="center" wrapText="1"/>
    </xf>
    <xf numFmtId="0" fontId="3" fillId="0" borderId="135" xfId="0" applyFont="1" applyBorder="1" applyAlignment="1">
      <alignment wrapText="1"/>
    </xf>
    <xf numFmtId="0" fontId="3" fillId="0" borderId="167" xfId="0" applyFont="1" applyBorder="1" applyAlignment="1">
      <alignment wrapText="1"/>
    </xf>
    <xf numFmtId="0" fontId="10" fillId="15" borderId="169" xfId="0" applyFont="1" applyFill="1" applyBorder="1" applyAlignment="1">
      <alignment vertical="center" wrapText="1"/>
    </xf>
    <xf numFmtId="0" fontId="3" fillId="0" borderId="67" xfId="0" applyFont="1" applyBorder="1" applyAlignment="1">
      <alignment wrapText="1"/>
    </xf>
    <xf numFmtId="0" fontId="3" fillId="0" borderId="171" xfId="0" applyFont="1" applyBorder="1" applyAlignment="1">
      <alignment wrapText="1"/>
    </xf>
    <xf numFmtId="0" fontId="7" fillId="19" borderId="165" xfId="0" applyFont="1" applyFill="1" applyBorder="1" applyAlignment="1">
      <alignment vertical="center" wrapText="1"/>
    </xf>
    <xf numFmtId="0" fontId="10" fillId="19" borderId="166" xfId="0" applyFont="1" applyFill="1" applyBorder="1" applyAlignment="1">
      <alignment vertical="center" wrapText="1"/>
    </xf>
    <xf numFmtId="0" fontId="3" fillId="0" borderId="168" xfId="0" applyFont="1" applyBorder="1" applyAlignment="1">
      <alignment wrapText="1"/>
    </xf>
    <xf numFmtId="2" fontId="9" fillId="0" borderId="152" xfId="0" applyNumberFormat="1" applyFont="1" applyBorder="1" applyAlignment="1">
      <alignment horizontal="center" vertical="center" wrapText="1"/>
    </xf>
    <xf numFmtId="2" fontId="3" fillId="0" borderId="154" xfId="0" applyNumberFormat="1" applyFont="1" applyBorder="1"/>
    <xf numFmtId="0" fontId="9" fillId="0" borderId="152" xfId="0" applyFont="1" applyBorder="1" applyAlignment="1">
      <alignment horizontal="center" vertical="center" wrapText="1"/>
    </xf>
    <xf numFmtId="0" fontId="3" fillId="0" borderId="154" xfId="0" applyFont="1" applyBorder="1"/>
    <xf numFmtId="0" fontId="13" fillId="19" borderId="165" xfId="0" applyFont="1" applyFill="1" applyBorder="1" applyAlignment="1">
      <alignment vertical="center" wrapText="1"/>
    </xf>
    <xf numFmtId="0" fontId="3" fillId="0" borderId="167" xfId="0" applyFont="1" applyBorder="1"/>
    <xf numFmtId="0" fontId="9" fillId="21" borderId="149" xfId="0" applyFont="1" applyFill="1" applyBorder="1" applyAlignment="1">
      <alignment horizontal="center" vertical="center" wrapText="1"/>
    </xf>
    <xf numFmtId="0" fontId="9" fillId="21" borderId="151" xfId="0" applyFont="1" applyFill="1" applyBorder="1" applyAlignment="1">
      <alignment horizontal="center" vertical="center" wrapText="1"/>
    </xf>
    <xf numFmtId="0" fontId="9" fillId="21" borderId="56" xfId="0" applyFont="1" applyFill="1" applyBorder="1" applyAlignment="1">
      <alignment horizontal="center" vertical="center" wrapText="1"/>
    </xf>
    <xf numFmtId="0" fontId="34" fillId="0" borderId="149" xfId="0" applyFont="1" applyBorder="1" applyAlignment="1">
      <alignment horizontal="left" vertical="center" wrapText="1"/>
    </xf>
    <xf numFmtId="0" fontId="34" fillId="0" borderId="151" xfId="0" applyFont="1" applyBorder="1" applyAlignment="1">
      <alignment horizontal="left" vertical="center" wrapText="1"/>
    </xf>
    <xf numFmtId="0" fontId="34" fillId="0" borderId="56" xfId="0" applyFont="1" applyBorder="1" applyAlignment="1">
      <alignment horizontal="left" vertical="center" wrapText="1"/>
    </xf>
    <xf numFmtId="0" fontId="13" fillId="15" borderId="176" xfId="0" applyFont="1" applyFill="1" applyBorder="1" applyAlignment="1">
      <alignment vertical="center" wrapText="1"/>
    </xf>
    <xf numFmtId="0" fontId="13" fillId="15" borderId="165" xfId="0" applyFont="1" applyFill="1" applyBorder="1" applyAlignment="1">
      <alignment vertical="center" wrapText="1"/>
    </xf>
    <xf numFmtId="0" fontId="13" fillId="19" borderId="205" xfId="0" applyFont="1" applyFill="1" applyBorder="1" applyAlignment="1">
      <alignment vertical="center" wrapText="1"/>
    </xf>
    <xf numFmtId="0" fontId="3" fillId="0" borderId="194" xfId="0" applyFont="1" applyBorder="1"/>
    <xf numFmtId="0" fontId="6" fillId="0" borderId="209" xfId="0" applyFont="1" applyBorder="1" applyAlignment="1">
      <alignment horizontal="center" vertical="center" wrapText="1"/>
    </xf>
    <xf numFmtId="0" fontId="3" fillId="0" borderId="135" xfId="0" applyFont="1" applyBorder="1"/>
    <xf numFmtId="0" fontId="3" fillId="0" borderId="210" xfId="0" applyFont="1" applyBorder="1"/>
    <xf numFmtId="49" fontId="9" fillId="0" borderId="152" xfId="0" applyNumberFormat="1" applyFont="1" applyBorder="1" applyAlignment="1">
      <alignment horizontal="center" vertical="center" wrapText="1"/>
    </xf>
    <xf numFmtId="0" fontId="7" fillId="19" borderId="71" xfId="0" applyFont="1" applyFill="1" applyBorder="1" applyAlignment="1">
      <alignment horizontal="right"/>
    </xf>
    <xf numFmtId="0" fontId="3" fillId="0" borderId="71" xfId="0" applyFont="1" applyBorder="1"/>
    <xf numFmtId="0" fontId="13" fillId="22" borderId="176" xfId="0" applyFont="1" applyFill="1" applyBorder="1" applyAlignment="1">
      <alignment vertical="center" wrapText="1"/>
    </xf>
    <xf numFmtId="0" fontId="10" fillId="22" borderId="192" xfId="0" applyFont="1" applyFill="1" applyBorder="1" applyAlignment="1">
      <alignment vertical="center" wrapText="1"/>
    </xf>
    <xf numFmtId="0" fontId="3" fillId="0" borderId="196" xfId="0" applyFont="1" applyBorder="1" applyAlignment="1">
      <alignment wrapText="1"/>
    </xf>
    <xf numFmtId="0" fontId="9" fillId="21" borderId="149" xfId="0" applyFont="1" applyFill="1" applyBorder="1" applyAlignment="1">
      <alignment horizontal="center" wrapText="1"/>
    </xf>
    <xf numFmtId="0" fontId="9" fillId="21" borderId="151" xfId="0" applyFont="1" applyFill="1" applyBorder="1" applyAlignment="1">
      <alignment horizontal="center" wrapText="1"/>
    </xf>
    <xf numFmtId="0" fontId="9" fillId="21" borderId="56" xfId="0" applyFont="1" applyFill="1" applyBorder="1" applyAlignment="1">
      <alignment horizontal="center" wrapText="1"/>
    </xf>
    <xf numFmtId="0" fontId="10" fillId="22" borderId="156" xfId="0" applyFont="1" applyFill="1" applyBorder="1" applyAlignment="1">
      <alignment vertical="center" wrapText="1"/>
    </xf>
    <xf numFmtId="0" fontId="3" fillId="0" borderId="195" xfId="0" applyFont="1" applyBorder="1" applyAlignment="1">
      <alignment wrapText="1"/>
    </xf>
    <xf numFmtId="0" fontId="3" fillId="0" borderId="193" xfId="0" applyFont="1" applyBorder="1" applyAlignment="1">
      <alignment wrapText="1"/>
    </xf>
    <xf numFmtId="0" fontId="10" fillId="15" borderId="156" xfId="0" applyFont="1" applyFill="1" applyBorder="1" applyAlignment="1">
      <alignment vertical="center" wrapText="1"/>
    </xf>
    <xf numFmtId="0" fontId="3" fillId="0" borderId="203" xfId="0" applyFont="1" applyBorder="1" applyAlignment="1">
      <alignment wrapText="1"/>
    </xf>
    <xf numFmtId="0" fontId="34" fillId="0" borderId="149" xfId="0" applyFont="1" applyBorder="1" applyAlignment="1">
      <alignment horizontal="left" wrapText="1"/>
    </xf>
    <xf numFmtId="0" fontId="34" fillId="0" borderId="151" xfId="0" applyFont="1" applyBorder="1" applyAlignment="1">
      <alignment horizontal="left" wrapText="1"/>
    </xf>
    <xf numFmtId="0" fontId="34" fillId="0" borderId="56" xfId="0" applyFont="1" applyBorder="1" applyAlignment="1">
      <alignment horizontal="left" wrapText="1"/>
    </xf>
    <xf numFmtId="0" fontId="12" fillId="19" borderId="0" xfId="0" applyFont="1" applyFill="1" applyAlignment="1">
      <alignment wrapText="1"/>
    </xf>
    <xf numFmtId="0" fontId="0" fillId="0" borderId="0" xfId="0" applyFont="1" applyAlignment="1">
      <alignment wrapText="1"/>
    </xf>
    <xf numFmtId="0" fontId="10" fillId="15" borderId="166" xfId="0" applyFont="1" applyFill="1" applyBorder="1" applyAlignment="1">
      <alignment vertical="center" wrapText="1"/>
    </xf>
    <xf numFmtId="0" fontId="10" fillId="19" borderId="206" xfId="0" applyFont="1" applyFill="1" applyBorder="1" applyAlignment="1">
      <alignment vertical="center" wrapText="1"/>
    </xf>
    <xf numFmtId="0" fontId="6" fillId="21" borderId="149" xfId="0" applyFont="1" applyFill="1" applyBorder="1" applyAlignment="1">
      <alignment horizontal="center" vertical="center" wrapText="1"/>
    </xf>
    <xf numFmtId="0" fontId="6" fillId="21" borderId="151" xfId="0" applyFont="1" applyFill="1" applyBorder="1" applyAlignment="1">
      <alignment horizontal="center" vertical="center" wrapText="1"/>
    </xf>
    <xf numFmtId="0" fontId="6" fillId="21" borderId="56" xfId="0" applyFont="1" applyFill="1" applyBorder="1" applyAlignment="1">
      <alignment horizontal="center" vertical="center" wrapText="1"/>
    </xf>
    <xf numFmtId="0" fontId="36" fillId="0" borderId="149" xfId="0" applyFont="1" applyBorder="1" applyAlignment="1">
      <alignment horizontal="left" vertical="center" wrapText="1"/>
    </xf>
    <xf numFmtId="0" fontId="36" fillId="0" borderId="151" xfId="0" applyFont="1" applyBorder="1" applyAlignment="1">
      <alignment horizontal="left" vertical="center" wrapText="1"/>
    </xf>
    <xf numFmtId="0" fontId="36" fillId="0" borderId="56" xfId="0" applyFont="1" applyBorder="1" applyAlignment="1">
      <alignment horizontal="left" vertical="center" wrapText="1"/>
    </xf>
    <xf numFmtId="0" fontId="12" fillId="15" borderId="166" xfId="0" applyFont="1" applyFill="1" applyBorder="1" applyAlignment="1">
      <alignment vertical="center" wrapText="1"/>
    </xf>
    <xf numFmtId="0" fontId="3" fillId="0" borderId="211" xfId="0" applyFont="1" applyBorder="1" applyAlignment="1">
      <alignment wrapText="1"/>
    </xf>
    <xf numFmtId="0" fontId="20" fillId="20" borderId="150" xfId="0" applyFont="1" applyFill="1" applyBorder="1" applyAlignment="1">
      <alignment horizontal="center" vertical="center" wrapText="1"/>
    </xf>
    <xf numFmtId="0" fontId="40" fillId="0" borderId="55" xfId="0" applyFont="1" applyBorder="1" applyAlignment="1">
      <alignment wrapText="1"/>
    </xf>
    <xf numFmtId="0" fontId="40" fillId="0" borderId="56" xfId="0" applyFont="1" applyBorder="1" applyAlignment="1">
      <alignment wrapText="1"/>
    </xf>
    <xf numFmtId="0" fontId="7" fillId="15" borderId="176" xfId="0" applyFont="1" applyFill="1" applyBorder="1" applyAlignment="1">
      <alignment vertical="center" wrapText="1"/>
    </xf>
    <xf numFmtId="0" fontId="34" fillId="0" borderId="54" xfId="0" applyFont="1" applyBorder="1" applyAlignment="1">
      <alignment horizontal="left" vertical="center" wrapText="1"/>
    </xf>
    <xf numFmtId="0" fontId="34" fillId="0" borderId="55" xfId="0" applyFont="1" applyBorder="1" applyAlignment="1">
      <alignment wrapText="1"/>
    </xf>
    <xf numFmtId="0" fontId="34" fillId="0" borderId="56" xfId="0" applyFont="1" applyBorder="1" applyAlignment="1">
      <alignment wrapText="1"/>
    </xf>
    <xf numFmtId="0" fontId="8" fillId="20" borderId="151" xfId="0" applyFont="1" applyFill="1" applyBorder="1" applyAlignment="1">
      <alignment horizontal="center" vertical="center" wrapText="1"/>
    </xf>
    <xf numFmtId="0" fontId="8" fillId="20" borderId="56" xfId="0" applyFont="1" applyFill="1" applyBorder="1" applyAlignment="1">
      <alignment horizontal="center" vertical="center" wrapText="1"/>
    </xf>
    <xf numFmtId="0" fontId="6" fillId="5" borderId="152" xfId="0" applyFont="1" applyFill="1" applyBorder="1" applyAlignment="1">
      <alignment horizontal="center" vertical="center" wrapText="1"/>
    </xf>
    <xf numFmtId="0" fontId="3" fillId="0" borderId="223" xfId="0" applyFont="1" applyBorder="1"/>
    <xf numFmtId="0" fontId="3" fillId="0" borderId="168" xfId="0" applyFont="1" applyBorder="1"/>
    <xf numFmtId="0" fontId="3" fillId="0" borderId="211" xfId="0" applyFont="1" applyBorder="1"/>
    <xf numFmtId="0" fontId="6" fillId="21" borderId="54" xfId="0" applyFont="1" applyFill="1" applyBorder="1" applyAlignment="1">
      <alignment horizontal="center" vertical="center" wrapText="1"/>
    </xf>
    <xf numFmtId="0" fontId="24" fillId="0" borderId="43" xfId="0" applyFont="1" applyBorder="1" applyAlignment="1">
      <alignment vertical="top" wrapText="1"/>
    </xf>
    <xf numFmtId="0" fontId="24" fillId="0" borderId="54" xfId="0" applyFont="1" applyBorder="1" applyAlignment="1">
      <alignment vertical="top" wrapText="1"/>
    </xf>
    <xf numFmtId="0" fontId="12" fillId="19" borderId="166" xfId="0" applyFont="1" applyFill="1" applyBorder="1" applyAlignment="1">
      <alignment vertical="center" wrapText="1"/>
    </xf>
    <xf numFmtId="0" fontId="3" fillId="0" borderId="203" xfId="0" applyFont="1" applyBorder="1"/>
    <xf numFmtId="0" fontId="6" fillId="23" borderId="150" xfId="0" applyFont="1" applyFill="1" applyBorder="1" applyAlignment="1">
      <alignment horizontal="center" vertical="center" wrapText="1"/>
    </xf>
    <xf numFmtId="0" fontId="6" fillId="21" borderId="54" xfId="0" applyFont="1" applyFill="1" applyBorder="1" applyAlignment="1">
      <alignment horizontal="center" vertical="top" wrapText="1"/>
    </xf>
    <xf numFmtId="0" fontId="6" fillId="21" borderId="150" xfId="0" applyFont="1" applyFill="1" applyBorder="1" applyAlignment="1">
      <alignment horizontal="center" vertical="top" wrapText="1"/>
    </xf>
    <xf numFmtId="2" fontId="6" fillId="0" borderId="152" xfId="0" applyNumberFormat="1" applyFont="1" applyBorder="1" applyAlignment="1">
      <alignment horizontal="center" vertical="center" wrapText="1"/>
    </xf>
    <xf numFmtId="0" fontId="9" fillId="21" borderId="55" xfId="0" applyFont="1" applyFill="1" applyBorder="1" applyAlignment="1">
      <alignment horizontal="center"/>
    </xf>
    <xf numFmtId="0" fontId="24" fillId="0" borderId="31" xfId="0" applyFont="1" applyBorder="1" applyAlignment="1">
      <alignment horizontal="left" wrapText="1"/>
    </xf>
    <xf numFmtId="0" fontId="3" fillId="0" borderId="31" xfId="0" applyFont="1" applyBorder="1" applyAlignment="1">
      <alignment wrapText="1"/>
    </xf>
    <xf numFmtId="0" fontId="3" fillId="0" borderId="97" xfId="0" applyFont="1" applyBorder="1" applyAlignment="1">
      <alignment wrapText="1"/>
    </xf>
    <xf numFmtId="0" fontId="6" fillId="0" borderId="152" xfId="0" applyNumberFormat="1" applyFont="1" applyBorder="1" applyAlignment="1">
      <alignment horizontal="center" vertical="center" wrapText="1"/>
    </xf>
    <xf numFmtId="0" fontId="9" fillId="0" borderId="228" xfId="0" applyFont="1" applyBorder="1" applyAlignment="1">
      <alignment horizontal="center"/>
    </xf>
    <xf numFmtId="0" fontId="3" fillId="0" borderId="229" xfId="0" applyFont="1" applyBorder="1"/>
    <xf numFmtId="0" fontId="18" fillId="16" borderId="0" xfId="0" applyFont="1" applyFill="1" applyAlignment="1">
      <alignment horizontal="center"/>
    </xf>
    <xf numFmtId="0" fontId="6" fillId="21" borderId="150" xfId="0" applyFont="1" applyFill="1" applyBorder="1" applyAlignment="1">
      <alignment horizontal="center" wrapText="1"/>
    </xf>
    <xf numFmtId="0" fontId="6" fillId="21" borderId="150" xfId="0" applyFont="1" applyFill="1" applyBorder="1" applyAlignment="1">
      <alignment horizontal="center" vertical="center" wrapText="1"/>
    </xf>
    <xf numFmtId="0" fontId="7" fillId="22" borderId="165" xfId="0" applyFont="1" applyFill="1" applyBorder="1" applyAlignment="1">
      <alignment vertical="center" wrapText="1"/>
    </xf>
    <xf numFmtId="0" fontId="12" fillId="22" borderId="166" xfId="0" applyFont="1" applyFill="1" applyBorder="1" applyAlignment="1">
      <alignment vertical="center" wrapText="1"/>
    </xf>
    <xf numFmtId="0" fontId="24" fillId="0" borderId="54" xfId="0" applyFont="1" applyBorder="1" applyAlignment="1">
      <alignment horizontal="left" vertical="center" wrapText="1"/>
    </xf>
    <xf numFmtId="0" fontId="7" fillId="15" borderId="176" xfId="0" applyFont="1" applyFill="1" applyBorder="1" applyAlignment="1">
      <alignment horizontal="right" vertical="center" wrapText="1"/>
    </xf>
    <xf numFmtId="0" fontId="12" fillId="15" borderId="156" xfId="0" applyFont="1" applyFill="1" applyBorder="1" applyAlignment="1">
      <alignment horizontal="left" vertical="center" wrapText="1"/>
    </xf>
    <xf numFmtId="0" fontId="12" fillId="15" borderId="166" xfId="0" applyFont="1" applyFill="1" applyBorder="1" applyAlignment="1">
      <alignment horizontal="left" vertical="center" wrapText="1"/>
    </xf>
    <xf numFmtId="0" fontId="7" fillId="15" borderId="165" xfId="0" applyFont="1" applyFill="1" applyBorder="1" applyAlignment="1">
      <alignment horizontal="right" vertical="center" wrapText="1"/>
    </xf>
    <xf numFmtId="0" fontId="7" fillId="22" borderId="176" xfId="0" applyFont="1" applyFill="1" applyBorder="1" applyAlignment="1">
      <alignment vertical="center" wrapText="1"/>
    </xf>
    <xf numFmtId="0" fontId="12" fillId="22" borderId="156" xfId="0" applyFont="1" applyFill="1" applyBorder="1" applyAlignment="1">
      <alignment vertical="center" wrapText="1"/>
    </xf>
    <xf numFmtId="164" fontId="6" fillId="0" borderId="152" xfId="0" applyNumberFormat="1" applyFont="1" applyBorder="1" applyAlignment="1">
      <alignment horizontal="center" vertical="center" wrapText="1"/>
    </xf>
    <xf numFmtId="0" fontId="6" fillId="21" borderId="54" xfId="0" applyFont="1" applyFill="1" applyBorder="1" applyAlignment="1">
      <alignment horizontal="center" wrapText="1"/>
    </xf>
    <xf numFmtId="4" fontId="6" fillId="0" borderId="152" xfId="0" applyNumberFormat="1" applyFont="1" applyBorder="1" applyAlignment="1">
      <alignment horizontal="center" vertical="center" wrapText="1"/>
    </xf>
    <xf numFmtId="0" fontId="15" fillId="0" borderId="54" xfId="0" applyFont="1" applyBorder="1" applyAlignment="1">
      <alignment vertical="top" wrapText="1"/>
    </xf>
    <xf numFmtId="0" fontId="6" fillId="21" borderId="94" xfId="0" applyFont="1" applyFill="1" applyBorder="1" applyAlignment="1">
      <alignment horizontal="center" vertical="center" wrapText="1"/>
    </xf>
    <xf numFmtId="0" fontId="24" fillId="0" borderId="90" xfId="0" applyFont="1" applyBorder="1" applyAlignment="1">
      <alignment horizontal="left" vertical="center" wrapText="1"/>
    </xf>
    <xf numFmtId="0" fontId="12" fillId="19" borderId="242" xfId="0" applyFont="1" applyFill="1" applyBorder="1" applyAlignment="1">
      <alignment horizontal="center" vertical="center" wrapText="1"/>
    </xf>
    <xf numFmtId="0" fontId="3" fillId="0" borderId="244" xfId="0" applyFont="1" applyBorder="1"/>
    <xf numFmtId="0" fontId="3" fillId="0" borderId="246" xfId="0" applyFont="1" applyBorder="1"/>
    <xf numFmtId="2" fontId="6" fillId="0" borderId="239" xfId="0" applyNumberFormat="1" applyFont="1" applyBorder="1" applyAlignment="1">
      <alignment horizontal="center"/>
    </xf>
    <xf numFmtId="0" fontId="6" fillId="21" borderId="249" xfId="0" applyFont="1" applyFill="1" applyBorder="1" applyAlignment="1">
      <alignment horizontal="center"/>
    </xf>
    <xf numFmtId="0" fontId="3" fillId="0" borderId="249" xfId="0" applyFont="1" applyBorder="1"/>
    <xf numFmtId="0" fontId="3" fillId="0" borderId="170" xfId="0" applyFont="1" applyBorder="1"/>
    <xf numFmtId="0" fontId="24" fillId="0" borderId="83" xfId="0" applyFont="1" applyBorder="1" applyAlignment="1">
      <alignment horizontal="left" wrapText="1"/>
    </xf>
    <xf numFmtId="0" fontId="7" fillId="22" borderId="156" xfId="0" applyFont="1" applyFill="1" applyBorder="1" applyAlignment="1">
      <alignment vertical="center" wrapText="1"/>
    </xf>
    <xf numFmtId="0" fontId="3" fillId="0" borderId="209" xfId="0" applyFont="1" applyBorder="1"/>
    <xf numFmtId="0" fontId="7" fillId="19" borderId="166" xfId="0" applyFont="1" applyFill="1" applyBorder="1" applyAlignment="1">
      <alignment vertical="center" wrapText="1"/>
    </xf>
    <xf numFmtId="0" fontId="12" fillId="15" borderId="156" xfId="0" applyFont="1" applyFill="1" applyBorder="1" applyAlignment="1">
      <alignment vertical="center" wrapText="1"/>
    </xf>
    <xf numFmtId="0" fontId="7" fillId="15" borderId="166" xfId="0" applyFont="1" applyFill="1" applyBorder="1" applyAlignment="1">
      <alignment vertical="center" wrapText="1"/>
    </xf>
    <xf numFmtId="0" fontId="3" fillId="0" borderId="195" xfId="0" applyFont="1" applyBorder="1"/>
    <xf numFmtId="0" fontId="7" fillId="15" borderId="256" xfId="0" applyFont="1" applyFill="1" applyBorder="1" applyAlignment="1">
      <alignment vertical="center" wrapText="1"/>
    </xf>
    <xf numFmtId="0" fontId="3" fillId="0" borderId="258" xfId="0" applyFont="1" applyBorder="1"/>
    <xf numFmtId="0" fontId="12" fillId="15" borderId="257" xfId="0" applyFont="1" applyFill="1" applyBorder="1" applyAlignment="1">
      <alignment vertical="center" wrapText="1"/>
    </xf>
    <xf numFmtId="0" fontId="3" fillId="0" borderId="259" xfId="0" applyFont="1" applyBorder="1"/>
    <xf numFmtId="0" fontId="7" fillId="15" borderId="264" xfId="0" applyFont="1" applyFill="1" applyBorder="1" applyAlignment="1">
      <alignment horizontal="right"/>
    </xf>
    <xf numFmtId="0" fontId="12" fillId="15" borderId="265" xfId="0" applyFont="1" applyFill="1" applyBorder="1" applyAlignment="1">
      <alignment wrapText="1"/>
    </xf>
    <xf numFmtId="0" fontId="7" fillId="19" borderId="268" xfId="0" applyFont="1" applyFill="1" applyBorder="1" applyAlignment="1">
      <alignment horizontal="right"/>
    </xf>
    <xf numFmtId="0" fontId="3" fillId="0" borderId="64" xfId="0" applyFont="1" applyBorder="1"/>
    <xf numFmtId="0" fontId="12" fillId="19" borderId="269" xfId="0" applyFont="1" applyFill="1" applyBorder="1" applyAlignment="1"/>
    <xf numFmtId="0" fontId="6" fillId="0" borderId="107" xfId="0" applyFont="1" applyBorder="1" applyAlignment="1">
      <alignment horizontal="center" vertical="center"/>
    </xf>
    <xf numFmtId="0" fontId="3" fillId="0" borderId="116" xfId="0" applyFont="1" applyBorder="1"/>
    <xf numFmtId="0" fontId="12" fillId="19" borderId="269" xfId="0" applyFont="1" applyFill="1" applyBorder="1" applyAlignment="1">
      <alignment wrapText="1"/>
    </xf>
    <xf numFmtId="0" fontId="15" fillId="0" borderId="249" xfId="0" applyFont="1" applyBorder="1" applyAlignment="1">
      <alignment vertical="top" wrapText="1"/>
    </xf>
    <xf numFmtId="0" fontId="6" fillId="21" borderId="249" xfId="0" applyFont="1" applyFill="1" applyBorder="1" applyAlignment="1">
      <alignment horizontal="center" vertical="top"/>
    </xf>
    <xf numFmtId="3" fontId="12" fillId="0" borderId="0" xfId="0" applyNumberFormat="1" applyFont="1" applyAlignment="1">
      <alignment vertical="center"/>
    </xf>
    <xf numFmtId="0" fontId="0" fillId="0" borderId="0" xfId="0" applyFont="1" applyAlignment="1">
      <alignment vertical="center"/>
    </xf>
    <xf numFmtId="0" fontId="12" fillId="0" borderId="0" xfId="0" applyFont="1" applyAlignment="1">
      <alignment vertical="center"/>
    </xf>
    <xf numFmtId="3" fontId="31" fillId="17" borderId="0" xfId="0" applyNumberFormat="1" applyFont="1" applyFill="1" applyAlignment="1">
      <alignment horizontal="center"/>
    </xf>
    <xf numFmtId="3" fontId="23" fillId="0" borderId="0" xfId="0" applyNumberFormat="1" applyFont="1" applyAlignment="1"/>
    <xf numFmtId="0" fontId="6" fillId="26" borderId="150" xfId="0" applyFont="1" applyFill="1" applyBorder="1"/>
    <xf numFmtId="0" fontId="12" fillId="0" borderId="0" xfId="0" applyFont="1" applyAlignment="1">
      <alignment wrapText="1"/>
    </xf>
    <xf numFmtId="0" fontId="41" fillId="0" borderId="0" xfId="0" applyFont="1" applyAlignment="1">
      <alignment horizontal="center"/>
    </xf>
    <xf numFmtId="14" fontId="41" fillId="0" borderId="0" xfId="0" applyNumberFormat="1" applyFont="1" applyAlignment="1">
      <alignment horizontal="center"/>
    </xf>
    <xf numFmtId="0" fontId="41" fillId="0" borderId="0" xfId="0" applyFont="1" applyAlignment="1">
      <alignment horizontal="left" wrapText="1"/>
    </xf>
  </cellXfs>
  <cellStyles count="1">
    <cellStyle name="Normal" xfId="0" builtinId="0"/>
  </cellStyles>
  <dxfs count="225">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solid">
          <fgColor rgb="FFFFFFFF"/>
          <bgColor rgb="FFFFFFFF"/>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7030A0"/>
          <bgColor rgb="FF7030A0"/>
        </patternFill>
      </fill>
      <border>
        <left style="thin">
          <color rgb="FF000000"/>
        </left>
        <right style="thin">
          <color rgb="FF000000"/>
        </right>
      </border>
    </dxf>
    <dxf>
      <fill>
        <patternFill patternType="solid">
          <fgColor rgb="FF00B050"/>
          <bgColor rgb="FF00B050"/>
        </patternFill>
      </fill>
      <border>
        <left style="thin">
          <color rgb="FF000000"/>
        </left>
        <right style="thin">
          <color rgb="FF000000"/>
        </right>
      </border>
    </dxf>
    <dxf>
      <fill>
        <patternFill patternType="solid">
          <fgColor rgb="FFFF0000"/>
          <bgColor rgb="FFFF0000"/>
        </patternFill>
      </fill>
      <border>
        <left style="thin">
          <color rgb="FF000000"/>
        </left>
        <right style="thin">
          <color rgb="FF000000"/>
        </right>
      </border>
    </dxf>
    <dxf>
      <fill>
        <patternFill patternType="solid">
          <fgColor rgb="FFFFFF00"/>
          <bgColor rgb="FFFFFF00"/>
        </patternFill>
      </fill>
      <border>
        <left style="thin">
          <color rgb="FF000000"/>
        </left>
        <right style="thin">
          <color rgb="FF000000"/>
        </right>
      </border>
    </dxf>
    <dxf>
      <fill>
        <patternFill patternType="none"/>
      </fill>
      <border>
        <left style="thin">
          <color rgb="FF000000"/>
        </left>
        <right style="thin">
          <color rgb="FF000000"/>
        </right>
      </border>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2F2F2"/>
          <bgColor rgb="FFF2F2F2"/>
        </patternFill>
      </fill>
    </dxf>
    <dxf>
      <fill>
        <patternFill patternType="solid">
          <fgColor rgb="FFFFFF00"/>
          <bgColor rgb="FFFFFF00"/>
        </patternFill>
      </fill>
    </dxf>
    <dxf>
      <fill>
        <patternFill patternType="solid">
          <fgColor rgb="FF00B050"/>
          <bgColor rgb="FF00B050"/>
        </patternFill>
      </fill>
    </dxf>
    <dxf>
      <fill>
        <patternFill patternType="solid">
          <fgColor rgb="FFFF0000"/>
          <bgColor rgb="FFFF0000"/>
        </patternFill>
      </fill>
    </dxf>
    <dxf>
      <fill>
        <patternFill patternType="solid">
          <fgColor rgb="FFF2F2F2"/>
          <bgColor rgb="FFF2F2F2"/>
        </patternFill>
      </fill>
    </dxf>
    <dxf>
      <fill>
        <patternFill patternType="solid">
          <fgColor rgb="FFD3DFEE"/>
          <bgColor rgb="FFD3DFEE"/>
        </patternFill>
      </fill>
    </dxf>
    <dxf>
      <fill>
        <patternFill patternType="solid">
          <fgColor rgb="FFB9CDE5"/>
          <bgColor rgb="FFB9CDE5"/>
        </patternFill>
      </fill>
    </dxf>
  </dxfs>
  <tableStyles count="1">
    <tableStyle name="6. Miscellaneous Tests-style" pivot="0" count="2" xr9:uid="{00000000-0011-0000-FFFF-FFFF00000000}">
      <tableStyleElement type="firstRowStripe" dxfId="224"/>
      <tableStyleElement type="secondRowStripe" dxfId="22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66675</xdr:colOff>
      <xdr:row>10</xdr:row>
      <xdr:rowOff>133350</xdr:rowOff>
    </xdr:from>
    <xdr:ext cx="14154150" cy="2628900"/>
    <xdr:pic>
      <xdr:nvPicPr>
        <xdr:cNvPr id="2" name="image2.pn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81</xdr:row>
      <xdr:rowOff>47625</xdr:rowOff>
    </xdr:from>
    <xdr:ext cx="11182350" cy="2209800"/>
    <xdr:pic>
      <xdr:nvPicPr>
        <xdr:cNvPr id="3" name="image5.png" title="Image">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xdr:col>
      <xdr:colOff>1457325</xdr:colOff>
      <xdr:row>103</xdr:row>
      <xdr:rowOff>28575</xdr:rowOff>
    </xdr:from>
    <xdr:ext cx="4505325" cy="2524125"/>
    <xdr:pic>
      <xdr:nvPicPr>
        <xdr:cNvPr id="4" name="image1.png" title="Image">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965200</xdr:colOff>
      <xdr:row>40</xdr:row>
      <xdr:rowOff>177800</xdr:rowOff>
    </xdr:from>
    <xdr:ext cx="7229475" cy="6381750"/>
    <xdr:pic>
      <xdr:nvPicPr>
        <xdr:cNvPr id="5" name="image4.png" title="Image">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4" cstate="print"/>
        <a:stretch>
          <a:fillRect/>
        </a:stretch>
      </xdr:blipFill>
      <xdr:spPr>
        <a:xfrm>
          <a:off x="2209800" y="7696200"/>
          <a:ext cx="7229475" cy="63817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2</xdr:col>
      <xdr:colOff>676275</xdr:colOff>
      <xdr:row>9</xdr:row>
      <xdr:rowOff>244475</xdr:rowOff>
    </xdr:from>
    <xdr:ext cx="1076325" cy="1000125"/>
    <xdr:pic>
      <xdr:nvPicPr>
        <xdr:cNvPr id="2" name="image3.png" title="Image">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xfrm>
          <a:off x="7775575" y="3609975"/>
          <a:ext cx="1076325" cy="1000125"/>
        </a:xfrm>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A22:C38" headerRowCount="0">
  <tableColumns count="3">
    <tableColumn id="1" xr3:uid="{00000000-0010-0000-0000-000001000000}" name="Column1"/>
    <tableColumn id="2" xr3:uid="{00000000-0010-0000-0000-000002000000}" name="Column2"/>
    <tableColumn id="3" xr3:uid="{00000000-0010-0000-0000-000003000000}" name="Column3"/>
  </tableColumns>
  <tableStyleInfo name="6. Miscellaneous Tests-style" showFirstColumn="1" showLastColumn="1"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7.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14"/>
  <sheetViews>
    <sheetView showGridLines="0" tabSelected="1" workbookViewId="0">
      <selection activeCell="C2" sqref="C2:E2"/>
    </sheetView>
  </sheetViews>
  <sheetFormatPr baseColWidth="10" defaultColWidth="14.5" defaultRowHeight="13" x14ac:dyDescent="0.15"/>
  <cols>
    <col min="1" max="1" width="2.5" customWidth="1"/>
    <col min="2" max="2" width="12.1640625" customWidth="1"/>
    <col min="3" max="3" width="42.1640625" customWidth="1"/>
    <col min="4" max="4" width="49.5" customWidth="1"/>
    <col min="5" max="12" width="17.33203125" customWidth="1"/>
    <col min="13" max="26" width="8.6640625" customWidth="1"/>
  </cols>
  <sheetData>
    <row r="1" spans="1:26" ht="15" x14ac:dyDescent="0.2">
      <c r="A1" s="1"/>
      <c r="B1" s="1"/>
      <c r="C1" s="1"/>
      <c r="D1" s="1"/>
      <c r="E1" s="1"/>
      <c r="F1" s="1"/>
      <c r="G1" s="1"/>
      <c r="H1" s="1"/>
      <c r="I1" s="1"/>
      <c r="J1" s="1"/>
      <c r="K1" s="1"/>
      <c r="L1" s="1"/>
      <c r="M1" s="1"/>
      <c r="N1" s="1"/>
      <c r="O1" s="1"/>
      <c r="P1" s="1"/>
      <c r="Q1" s="1"/>
      <c r="R1" s="1"/>
      <c r="S1" s="1"/>
      <c r="T1" s="1"/>
      <c r="U1" s="1"/>
      <c r="V1" s="1"/>
      <c r="W1" s="1"/>
      <c r="X1" s="1"/>
      <c r="Y1" s="1"/>
      <c r="Z1" s="1"/>
    </row>
    <row r="2" spans="1:26" ht="26" x14ac:dyDescent="0.3">
      <c r="A2" s="1"/>
      <c r="B2" s="1"/>
      <c r="C2" s="721" t="s">
        <v>0</v>
      </c>
      <c r="D2" s="722"/>
      <c r="E2" s="723"/>
      <c r="F2" s="1"/>
      <c r="G2" s="1"/>
      <c r="H2" s="1"/>
      <c r="I2" s="1"/>
      <c r="J2" s="1"/>
      <c r="K2" s="1"/>
      <c r="L2" s="1"/>
      <c r="M2" s="1"/>
      <c r="N2" s="1"/>
      <c r="O2" s="1"/>
      <c r="P2" s="1"/>
      <c r="Q2" s="1"/>
      <c r="R2" s="1"/>
      <c r="S2" s="1"/>
      <c r="T2" s="1"/>
      <c r="U2" s="1"/>
      <c r="V2" s="1"/>
      <c r="W2" s="1"/>
      <c r="X2" s="1"/>
      <c r="Y2" s="1"/>
      <c r="Z2" s="1"/>
    </row>
    <row r="3" spans="1:26" ht="26" x14ac:dyDescent="0.3">
      <c r="A3" s="1"/>
      <c r="B3" s="1"/>
      <c r="C3" s="724" t="s">
        <v>1</v>
      </c>
      <c r="D3" s="725"/>
      <c r="E3" s="726"/>
      <c r="F3" s="1"/>
      <c r="G3" s="1"/>
      <c r="H3" s="1"/>
      <c r="I3" s="1"/>
      <c r="J3" s="1"/>
      <c r="K3" s="1"/>
      <c r="L3" s="1"/>
      <c r="M3" s="1"/>
      <c r="N3" s="1"/>
      <c r="O3" s="1"/>
      <c r="P3" s="1"/>
      <c r="Q3" s="1"/>
      <c r="R3" s="1"/>
      <c r="S3" s="1"/>
      <c r="T3" s="1"/>
      <c r="U3" s="1"/>
      <c r="V3" s="1"/>
      <c r="W3" s="1"/>
      <c r="X3" s="1"/>
      <c r="Y3" s="1"/>
      <c r="Z3" s="1"/>
    </row>
    <row r="4" spans="1:26" ht="15" x14ac:dyDescent="0.2">
      <c r="A4" s="1"/>
      <c r="B4" s="1"/>
      <c r="C4" s="1"/>
      <c r="D4" s="1"/>
      <c r="E4" s="1"/>
      <c r="F4" s="1"/>
      <c r="G4" s="1"/>
      <c r="H4" s="1"/>
      <c r="I4" s="1"/>
      <c r="J4" s="1"/>
      <c r="K4" s="1"/>
      <c r="L4" s="1"/>
      <c r="M4" s="1"/>
      <c r="N4" s="1"/>
      <c r="O4" s="1"/>
      <c r="P4" s="1"/>
      <c r="Q4" s="1"/>
      <c r="R4" s="1"/>
      <c r="S4" s="1"/>
      <c r="T4" s="1"/>
      <c r="U4" s="1"/>
      <c r="V4" s="1"/>
      <c r="W4" s="1"/>
      <c r="X4" s="1"/>
      <c r="Y4" s="1"/>
      <c r="Z4" s="1"/>
    </row>
    <row r="5" spans="1:26" ht="19" x14ac:dyDescent="0.25">
      <c r="A5" s="1"/>
      <c r="B5" s="1"/>
      <c r="C5" s="727" t="s">
        <v>2</v>
      </c>
      <c r="D5" s="728"/>
      <c r="E5" s="729"/>
      <c r="F5" s="2"/>
      <c r="G5" s="730" t="s">
        <v>3</v>
      </c>
      <c r="H5" s="731"/>
      <c r="I5" s="731"/>
      <c r="J5" s="731"/>
      <c r="K5" s="732"/>
      <c r="L5" s="2"/>
      <c r="M5" s="1"/>
      <c r="N5" s="1"/>
      <c r="O5" s="1"/>
      <c r="P5" s="1"/>
      <c r="Q5" s="1"/>
      <c r="R5" s="1"/>
      <c r="S5" s="1"/>
      <c r="T5" s="1"/>
      <c r="U5" s="1"/>
      <c r="V5" s="1"/>
      <c r="W5" s="1"/>
      <c r="X5" s="1"/>
      <c r="Y5" s="1"/>
      <c r="Z5" s="1"/>
    </row>
    <row r="6" spans="1:26" ht="16" x14ac:dyDescent="0.2">
      <c r="A6" s="1"/>
      <c r="B6" s="1"/>
      <c r="C6" s="3" t="s">
        <v>4</v>
      </c>
      <c r="D6" s="733"/>
      <c r="E6" s="734"/>
      <c r="F6" s="2"/>
      <c r="G6" s="717" t="s">
        <v>5</v>
      </c>
      <c r="H6" s="718"/>
      <c r="I6" s="735"/>
      <c r="J6" s="736"/>
      <c r="K6" s="737"/>
      <c r="L6" s="2"/>
      <c r="M6" s="1"/>
      <c r="N6" s="1"/>
      <c r="O6" s="1"/>
      <c r="P6" s="1"/>
      <c r="Q6" s="1"/>
      <c r="R6" s="1"/>
      <c r="S6" s="1"/>
      <c r="T6" s="1"/>
      <c r="U6" s="1"/>
      <c r="V6" s="1"/>
      <c r="W6" s="1"/>
      <c r="X6" s="1"/>
      <c r="Y6" s="1"/>
      <c r="Z6" s="1"/>
    </row>
    <row r="7" spans="1:26" ht="17" x14ac:dyDescent="0.2">
      <c r="A7" s="1"/>
      <c r="B7" s="1"/>
      <c r="C7" s="4" t="s">
        <v>6</v>
      </c>
      <c r="D7" s="741"/>
      <c r="E7" s="734"/>
      <c r="F7" s="2"/>
      <c r="G7" s="719" t="s">
        <v>7</v>
      </c>
      <c r="H7" s="720"/>
      <c r="I7" s="738"/>
      <c r="J7" s="739"/>
      <c r="K7" s="740"/>
      <c r="L7" s="2"/>
      <c r="M7" s="1"/>
      <c r="N7" s="1"/>
      <c r="O7" s="1"/>
      <c r="P7" s="1"/>
      <c r="Q7" s="1"/>
      <c r="R7" s="1"/>
      <c r="S7" s="1"/>
      <c r="T7" s="1"/>
      <c r="U7" s="1"/>
      <c r="V7" s="1"/>
      <c r="W7" s="1"/>
      <c r="X7" s="1"/>
      <c r="Y7" s="1"/>
      <c r="Z7" s="1"/>
    </row>
    <row r="8" spans="1:26" ht="17" x14ac:dyDescent="0.2">
      <c r="A8" s="1"/>
      <c r="B8" s="1"/>
      <c r="C8" s="5" t="s">
        <v>8</v>
      </c>
      <c r="D8" s="742"/>
      <c r="E8" s="743"/>
      <c r="F8" s="2"/>
      <c r="G8" s="2"/>
      <c r="H8" s="2"/>
      <c r="I8" s="2"/>
      <c r="J8" s="2"/>
      <c r="K8" s="2"/>
      <c r="L8" s="1"/>
      <c r="M8" s="1"/>
      <c r="N8" s="1"/>
      <c r="O8" s="1"/>
      <c r="P8" s="1"/>
      <c r="Q8" s="1"/>
      <c r="R8" s="1"/>
      <c r="S8" s="1"/>
      <c r="T8" s="1"/>
      <c r="U8" s="1"/>
      <c r="V8" s="1"/>
      <c r="W8" s="1"/>
      <c r="X8" s="1"/>
      <c r="Y8" s="1"/>
      <c r="Z8" s="1"/>
    </row>
    <row r="9" spans="1:26" ht="17" x14ac:dyDescent="0.2">
      <c r="A9" s="1"/>
      <c r="B9" s="1"/>
      <c r="C9" s="6" t="s">
        <v>9</v>
      </c>
      <c r="D9" s="742"/>
      <c r="E9" s="743"/>
      <c r="F9" s="2"/>
      <c r="G9" s="2"/>
      <c r="H9" s="2"/>
      <c r="I9" s="2"/>
      <c r="J9" s="2"/>
      <c r="K9" s="2"/>
      <c r="L9" s="1"/>
      <c r="M9" s="1"/>
      <c r="N9" s="1"/>
      <c r="O9" s="1"/>
      <c r="P9" s="1"/>
      <c r="Q9" s="1"/>
      <c r="R9" s="1"/>
      <c r="S9" s="1"/>
      <c r="T9" s="1"/>
      <c r="U9" s="1"/>
      <c r="V9" s="1"/>
      <c r="W9" s="1"/>
      <c r="X9" s="1"/>
      <c r="Y9" s="1"/>
      <c r="Z9" s="1"/>
    </row>
    <row r="10" spans="1:26" ht="17" x14ac:dyDescent="0.2">
      <c r="A10" s="1"/>
      <c r="B10" s="1"/>
      <c r="C10" s="6" t="s">
        <v>10</v>
      </c>
      <c r="D10" s="742"/>
      <c r="E10" s="743"/>
      <c r="F10" s="2"/>
      <c r="G10" s="2"/>
      <c r="H10" s="2"/>
      <c r="I10" s="2"/>
      <c r="J10" s="2"/>
      <c r="K10" s="2"/>
      <c r="L10" s="1"/>
      <c r="M10" s="1"/>
      <c r="N10" s="1"/>
      <c r="O10" s="1"/>
      <c r="P10" s="1"/>
      <c r="Q10" s="1"/>
      <c r="R10" s="1"/>
      <c r="S10" s="1"/>
      <c r="T10" s="1"/>
      <c r="U10" s="1"/>
      <c r="V10" s="1"/>
      <c r="W10" s="1"/>
      <c r="X10" s="1"/>
      <c r="Y10" s="1"/>
      <c r="Z10" s="1"/>
    </row>
    <row r="11" spans="1:26" ht="34" x14ac:dyDescent="0.2">
      <c r="A11" s="1"/>
      <c r="B11" s="1"/>
      <c r="C11" s="6" t="s">
        <v>11</v>
      </c>
      <c r="D11" s="742"/>
      <c r="E11" s="743"/>
      <c r="F11" s="2"/>
      <c r="G11" s="2"/>
      <c r="H11" s="2"/>
      <c r="I11" s="2"/>
      <c r="J11" s="2"/>
      <c r="K11" s="2"/>
      <c r="L11" s="1"/>
      <c r="M11" s="1"/>
      <c r="N11" s="1"/>
      <c r="O11" s="1"/>
      <c r="P11" s="1"/>
      <c r="Q11" s="1"/>
      <c r="R11" s="1"/>
      <c r="S11" s="1"/>
      <c r="T11" s="1"/>
      <c r="U11" s="1"/>
      <c r="V11" s="1"/>
      <c r="W11" s="1"/>
      <c r="X11" s="1"/>
      <c r="Y11" s="1"/>
      <c r="Z11" s="1"/>
    </row>
    <row r="12" spans="1:26" ht="51" x14ac:dyDescent="0.2">
      <c r="A12" s="1"/>
      <c r="B12" s="1"/>
      <c r="C12" s="7" t="s">
        <v>12</v>
      </c>
      <c r="D12" s="744"/>
      <c r="E12" s="745"/>
      <c r="F12" s="2"/>
      <c r="G12" s="2"/>
      <c r="H12" s="2"/>
      <c r="I12" s="2"/>
      <c r="J12" s="2"/>
      <c r="K12" s="2"/>
      <c r="L12" s="1"/>
      <c r="M12" s="1"/>
      <c r="N12" s="1"/>
      <c r="O12" s="1"/>
      <c r="P12" s="1"/>
      <c r="Q12" s="1"/>
      <c r="R12" s="1"/>
      <c r="S12" s="1"/>
      <c r="T12" s="1"/>
      <c r="U12" s="1"/>
      <c r="V12" s="1"/>
      <c r="W12" s="1"/>
      <c r="X12" s="1"/>
      <c r="Y12" s="1"/>
      <c r="Z12" s="1"/>
    </row>
    <row r="13" spans="1:26" ht="19" x14ac:dyDescent="0.25">
      <c r="A13" s="1"/>
      <c r="B13" s="1"/>
      <c r="C13" s="746" t="s">
        <v>13</v>
      </c>
      <c r="D13" s="747"/>
      <c r="E13" s="748"/>
      <c r="F13" s="2"/>
      <c r="G13" s="2"/>
      <c r="H13" s="2"/>
      <c r="I13" s="2"/>
      <c r="J13" s="2"/>
      <c r="K13" s="2"/>
      <c r="L13" s="1"/>
      <c r="M13" s="1"/>
      <c r="N13" s="1"/>
      <c r="O13" s="1"/>
      <c r="P13" s="1"/>
      <c r="Q13" s="1"/>
      <c r="R13" s="1"/>
      <c r="S13" s="1"/>
      <c r="T13" s="1"/>
      <c r="U13" s="1"/>
      <c r="V13" s="1"/>
      <c r="W13" s="1"/>
      <c r="X13" s="1"/>
      <c r="Y13" s="1"/>
      <c r="Z13" s="1"/>
    </row>
    <row r="14" spans="1:26" ht="16" x14ac:dyDescent="0.2">
      <c r="A14" s="1"/>
      <c r="B14" s="1"/>
      <c r="C14" s="8" t="s">
        <v>14</v>
      </c>
      <c r="D14" s="756"/>
      <c r="E14" s="737"/>
      <c r="F14" s="2"/>
      <c r="G14" s="2"/>
      <c r="H14" s="2"/>
      <c r="I14" s="2"/>
      <c r="J14" s="2"/>
      <c r="K14" s="2"/>
      <c r="L14" s="2"/>
      <c r="M14" s="2"/>
      <c r="N14" s="2"/>
      <c r="O14" s="2"/>
      <c r="P14" s="2"/>
      <c r="Q14" s="1"/>
      <c r="R14" s="1"/>
      <c r="S14" s="1"/>
      <c r="T14" s="1"/>
      <c r="U14" s="1"/>
      <c r="V14" s="1"/>
      <c r="W14" s="1"/>
      <c r="X14" s="1"/>
      <c r="Y14" s="1"/>
      <c r="Z14" s="1"/>
    </row>
    <row r="15" spans="1:26" ht="19" x14ac:dyDescent="0.25">
      <c r="A15" s="1"/>
      <c r="B15" s="1"/>
      <c r="C15" s="9" t="s">
        <v>15</v>
      </c>
      <c r="D15" s="757"/>
      <c r="E15" s="758"/>
      <c r="F15" s="2"/>
      <c r="G15" s="759" t="s">
        <v>16</v>
      </c>
      <c r="H15" s="722"/>
      <c r="I15" s="722"/>
      <c r="J15" s="722"/>
      <c r="K15" s="723"/>
      <c r="L15" s="2"/>
      <c r="M15" s="2"/>
      <c r="N15" s="2"/>
      <c r="O15" s="2"/>
      <c r="P15" s="2"/>
      <c r="Q15" s="1"/>
      <c r="R15" s="1"/>
      <c r="S15" s="1"/>
      <c r="T15" s="1"/>
      <c r="U15" s="1"/>
      <c r="V15" s="1"/>
      <c r="W15" s="1"/>
      <c r="X15" s="1"/>
      <c r="Y15" s="1"/>
      <c r="Z15" s="1"/>
    </row>
    <row r="16" spans="1:26" ht="16" x14ac:dyDescent="0.2">
      <c r="A16" s="1"/>
      <c r="B16" s="1"/>
      <c r="C16" s="10" t="s">
        <v>17</v>
      </c>
      <c r="D16" s="760"/>
      <c r="E16" s="761"/>
      <c r="F16" s="2"/>
      <c r="G16" s="762" t="s">
        <v>18</v>
      </c>
      <c r="H16" s="763"/>
      <c r="I16" s="763"/>
      <c r="J16" s="763"/>
      <c r="K16" s="764"/>
      <c r="L16" s="2"/>
      <c r="M16" s="2"/>
      <c r="N16" s="2"/>
      <c r="O16" s="2"/>
      <c r="P16" s="2"/>
      <c r="Q16" s="1"/>
      <c r="R16" s="1"/>
      <c r="S16" s="1"/>
      <c r="T16" s="1"/>
      <c r="U16" s="1"/>
      <c r="V16" s="1"/>
      <c r="W16" s="1"/>
      <c r="X16" s="1"/>
      <c r="Y16" s="1"/>
      <c r="Z16" s="1"/>
    </row>
    <row r="17" spans="1:26" ht="19" x14ac:dyDescent="0.25">
      <c r="A17" s="1"/>
      <c r="B17" s="1"/>
      <c r="C17" s="771" t="s">
        <v>19</v>
      </c>
      <c r="D17" s="772"/>
      <c r="E17" s="773"/>
      <c r="F17" s="2"/>
      <c r="G17" s="765"/>
      <c r="H17" s="766"/>
      <c r="I17" s="766"/>
      <c r="J17" s="766"/>
      <c r="K17" s="767"/>
      <c r="L17" s="2"/>
      <c r="M17" s="2"/>
      <c r="N17" s="2"/>
      <c r="O17" s="2"/>
      <c r="P17" s="2"/>
      <c r="Q17" s="1"/>
      <c r="R17" s="1"/>
      <c r="S17" s="1"/>
      <c r="T17" s="1"/>
      <c r="U17" s="1"/>
      <c r="V17" s="1"/>
      <c r="W17" s="1"/>
      <c r="X17" s="1"/>
      <c r="Y17" s="1"/>
      <c r="Z17" s="1"/>
    </row>
    <row r="18" spans="1:26" ht="16" x14ac:dyDescent="0.2">
      <c r="A18" s="1"/>
      <c r="B18" s="1"/>
      <c r="C18" s="11" t="s">
        <v>20</v>
      </c>
      <c r="D18" s="756"/>
      <c r="E18" s="737"/>
      <c r="F18" s="2"/>
      <c r="G18" s="765"/>
      <c r="H18" s="766"/>
      <c r="I18" s="766"/>
      <c r="J18" s="766"/>
      <c r="K18" s="767"/>
      <c r="L18" s="2"/>
      <c r="M18" s="2"/>
      <c r="N18" s="2"/>
      <c r="O18" s="2"/>
      <c r="P18" s="2"/>
      <c r="Q18" s="1"/>
      <c r="R18" s="1"/>
      <c r="S18" s="1"/>
      <c r="T18" s="1"/>
      <c r="U18" s="1"/>
      <c r="V18" s="1"/>
      <c r="W18" s="1"/>
      <c r="X18" s="1"/>
      <c r="Y18" s="1"/>
      <c r="Z18" s="1"/>
    </row>
    <row r="19" spans="1:26" ht="16" x14ac:dyDescent="0.2">
      <c r="A19" s="1"/>
      <c r="B19" s="1"/>
      <c r="C19" s="3" t="s">
        <v>21</v>
      </c>
      <c r="D19" s="774"/>
      <c r="E19" s="758"/>
      <c r="F19" s="2"/>
      <c r="G19" s="765"/>
      <c r="H19" s="766"/>
      <c r="I19" s="766"/>
      <c r="J19" s="766"/>
      <c r="K19" s="767"/>
      <c r="L19" s="1"/>
      <c r="M19" s="1"/>
      <c r="N19" s="1"/>
      <c r="O19" s="1"/>
      <c r="P19" s="1"/>
      <c r="Q19" s="1"/>
      <c r="R19" s="1"/>
      <c r="S19" s="1"/>
      <c r="T19" s="1"/>
      <c r="U19" s="1"/>
      <c r="V19" s="1"/>
      <c r="W19" s="1"/>
      <c r="X19" s="1"/>
      <c r="Y19" s="1"/>
      <c r="Z19" s="1"/>
    </row>
    <row r="20" spans="1:26" ht="16" x14ac:dyDescent="0.2">
      <c r="A20" s="1"/>
      <c r="B20" s="1"/>
      <c r="C20" s="12" t="s">
        <v>22</v>
      </c>
      <c r="D20" s="775"/>
      <c r="E20" s="740"/>
      <c r="F20" s="2"/>
      <c r="G20" s="768"/>
      <c r="H20" s="769"/>
      <c r="I20" s="769"/>
      <c r="J20" s="769"/>
      <c r="K20" s="770"/>
      <c r="L20" s="1"/>
      <c r="M20" s="1"/>
      <c r="N20" s="1"/>
      <c r="O20" s="1"/>
      <c r="P20" s="1"/>
      <c r="Q20" s="1"/>
      <c r="R20" s="1"/>
      <c r="S20" s="1"/>
      <c r="T20" s="1"/>
      <c r="U20" s="1"/>
      <c r="V20" s="1"/>
      <c r="W20" s="1"/>
      <c r="X20" s="1"/>
      <c r="Y20" s="1"/>
      <c r="Z20" s="1"/>
    </row>
    <row r="21" spans="1:26" ht="15" x14ac:dyDescent="0.2">
      <c r="A21" s="1"/>
      <c r="B21" s="1"/>
      <c r="C21" s="1"/>
      <c r="D21" s="1"/>
      <c r="E21" s="1"/>
      <c r="F21" s="2"/>
      <c r="G21" s="2"/>
      <c r="H21" s="2"/>
      <c r="I21" s="2"/>
      <c r="J21" s="2"/>
      <c r="K21" s="2"/>
      <c r="L21" s="1"/>
      <c r="M21" s="1"/>
      <c r="N21" s="1"/>
      <c r="O21" s="1"/>
      <c r="P21" s="1"/>
      <c r="Q21" s="1"/>
      <c r="R21" s="1"/>
      <c r="S21" s="1"/>
      <c r="T21" s="1"/>
      <c r="U21" s="1"/>
      <c r="V21" s="1"/>
      <c r="W21" s="1"/>
      <c r="X21" s="1"/>
      <c r="Y21" s="1"/>
      <c r="Z21" s="1"/>
    </row>
    <row r="22" spans="1:26" ht="1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21" x14ac:dyDescent="0.25">
      <c r="A24" s="1"/>
      <c r="B24" s="749" t="s">
        <v>23</v>
      </c>
      <c r="C24" s="750"/>
      <c r="D24" s="750"/>
      <c r="E24" s="750"/>
      <c r="F24" s="750"/>
      <c r="G24" s="750"/>
      <c r="H24" s="750"/>
      <c r="I24" s="750"/>
      <c r="J24" s="750"/>
      <c r="K24" s="750"/>
      <c r="L24" s="751"/>
      <c r="M24" s="1"/>
      <c r="N24" s="1"/>
      <c r="O24" s="1"/>
      <c r="P24" s="1"/>
      <c r="Q24" s="1"/>
      <c r="R24" s="1"/>
      <c r="S24" s="1"/>
      <c r="T24" s="1"/>
      <c r="U24" s="1"/>
      <c r="V24" s="1"/>
      <c r="W24" s="1"/>
      <c r="X24" s="1"/>
      <c r="Y24" s="1"/>
      <c r="Z24" s="1"/>
    </row>
    <row r="25" spans="1:26" ht="60" x14ac:dyDescent="0.2">
      <c r="A25" s="1"/>
      <c r="B25" s="13" t="s">
        <v>24</v>
      </c>
      <c r="C25" s="14" t="s">
        <v>25</v>
      </c>
      <c r="D25" s="14" t="s">
        <v>26</v>
      </c>
      <c r="E25" s="15" t="s">
        <v>27</v>
      </c>
      <c r="F25" s="14" t="s">
        <v>28</v>
      </c>
      <c r="G25" s="14" t="s">
        <v>29</v>
      </c>
      <c r="H25" s="15" t="s">
        <v>30</v>
      </c>
      <c r="I25" s="14" t="s">
        <v>31</v>
      </c>
      <c r="J25" s="14" t="s">
        <v>32</v>
      </c>
      <c r="K25" s="14" t="s">
        <v>33</v>
      </c>
      <c r="L25" s="16" t="s">
        <v>34</v>
      </c>
      <c r="M25" s="1"/>
      <c r="N25" s="1"/>
      <c r="O25" s="1"/>
      <c r="P25" s="1"/>
      <c r="Q25" s="1"/>
      <c r="R25" s="1"/>
      <c r="S25" s="1"/>
      <c r="T25" s="1"/>
      <c r="U25" s="1"/>
      <c r="V25" s="1"/>
      <c r="W25" s="1"/>
      <c r="X25" s="1"/>
      <c r="Y25" s="1"/>
      <c r="Z25" s="1"/>
    </row>
    <row r="26" spans="1:26" ht="38" customHeight="1" x14ac:dyDescent="0.2">
      <c r="A26" s="1"/>
      <c r="B26" s="17">
        <v>0</v>
      </c>
      <c r="C26" s="18" t="s">
        <v>35</v>
      </c>
      <c r="D26" s="19"/>
      <c r="E26" s="752" t="s">
        <v>36</v>
      </c>
      <c r="F26" s="753"/>
      <c r="G26" s="754"/>
      <c r="H26" s="752" t="s">
        <v>36</v>
      </c>
      <c r="I26" s="753"/>
      <c r="J26" s="753"/>
      <c r="K26" s="753"/>
      <c r="L26" s="755"/>
      <c r="M26" s="1"/>
      <c r="N26" s="1"/>
      <c r="O26" s="1"/>
      <c r="P26" s="1"/>
      <c r="Q26" s="1"/>
      <c r="R26" s="1"/>
      <c r="S26" s="1"/>
      <c r="T26" s="1"/>
      <c r="U26" s="1"/>
      <c r="V26" s="1"/>
      <c r="W26" s="1"/>
      <c r="X26" s="1"/>
      <c r="Y26" s="1"/>
      <c r="Z26" s="1"/>
    </row>
    <row r="27" spans="1:26" ht="16" x14ac:dyDescent="0.2">
      <c r="A27" s="1"/>
      <c r="B27" s="17">
        <v>1</v>
      </c>
      <c r="C27" s="18" t="s">
        <v>37</v>
      </c>
      <c r="D27" s="20"/>
      <c r="E27" s="21">
        <f>SUM(I44:I46)</f>
        <v>21</v>
      </c>
      <c r="F27" s="22">
        <f>E27-SUM(G44:G46)</f>
        <v>0</v>
      </c>
      <c r="G27" s="23">
        <f t="shared" ref="G27:G36" si="0">F27/E27</f>
        <v>0</v>
      </c>
      <c r="H27" s="24">
        <f>COUNTIF(J44:J46,"Pass")</f>
        <v>0</v>
      </c>
      <c r="I27" s="25">
        <f>COUNTIF(J44:J46,"Fail")</f>
        <v>0</v>
      </c>
      <c r="J27" s="26">
        <f>COUNTIF(J44:J46,"Not Applicable")</f>
        <v>0</v>
      </c>
      <c r="K27" s="27">
        <f>COUNTIF(J44:J46,"*")</f>
        <v>3</v>
      </c>
      <c r="L27" s="28">
        <f t="shared" ref="L27:L36" si="1">(H27+J27)/K27</f>
        <v>0</v>
      </c>
      <c r="M27" s="1"/>
      <c r="N27" s="1"/>
      <c r="O27" s="1"/>
      <c r="P27" s="1"/>
      <c r="Q27" s="1"/>
      <c r="R27" s="1"/>
      <c r="S27" s="1"/>
      <c r="T27" s="1"/>
      <c r="U27" s="1"/>
      <c r="V27" s="1"/>
      <c r="W27" s="1"/>
      <c r="X27" s="1"/>
      <c r="Y27" s="1"/>
      <c r="Z27" s="1"/>
    </row>
    <row r="28" spans="1:26" ht="16" x14ac:dyDescent="0.2">
      <c r="A28" s="1"/>
      <c r="B28" s="29">
        <v>2</v>
      </c>
      <c r="C28" s="18" t="s">
        <v>38</v>
      </c>
      <c r="D28" s="30"/>
      <c r="E28" s="31">
        <f>SUM(I52:I79)</f>
        <v>183</v>
      </c>
      <c r="F28" s="32">
        <f>E28-SUM(G52:G79)</f>
        <v>0</v>
      </c>
      <c r="G28" s="33">
        <f t="shared" si="0"/>
        <v>0</v>
      </c>
      <c r="H28" s="31">
        <f>COUNTIF(J52:J79,"Pass")</f>
        <v>0</v>
      </c>
      <c r="I28" s="32">
        <f>COUNTIF(J52:J79,"Fail")</f>
        <v>0</v>
      </c>
      <c r="J28" s="34">
        <f>COUNTIF(J52:J79,"Not Applicable")</f>
        <v>0</v>
      </c>
      <c r="K28" s="35">
        <f>COUNTIF(J52:J79,"*")</f>
        <v>28</v>
      </c>
      <c r="L28" s="28">
        <f t="shared" si="1"/>
        <v>0</v>
      </c>
      <c r="M28" s="1"/>
      <c r="N28" s="1"/>
      <c r="O28" s="1"/>
      <c r="P28" s="1"/>
      <c r="Q28" s="1"/>
      <c r="R28" s="1"/>
      <c r="S28" s="1"/>
      <c r="T28" s="1"/>
      <c r="U28" s="1"/>
      <c r="V28" s="1"/>
      <c r="W28" s="1"/>
      <c r="X28" s="1"/>
      <c r="Y28" s="1"/>
      <c r="Z28" s="1"/>
    </row>
    <row r="29" spans="1:26" ht="16" x14ac:dyDescent="0.2">
      <c r="A29" s="1"/>
      <c r="B29" s="29">
        <v>3</v>
      </c>
      <c r="C29" s="36" t="s">
        <v>39</v>
      </c>
      <c r="D29" s="30"/>
      <c r="E29" s="31">
        <f>SUM(I85:I99)</f>
        <v>98</v>
      </c>
      <c r="F29" s="32">
        <f>E29-SUM(G85:G99)</f>
        <v>0</v>
      </c>
      <c r="G29" s="33">
        <f t="shared" si="0"/>
        <v>0</v>
      </c>
      <c r="H29" s="31">
        <f>COUNTIF(J85:J99,"Pass")</f>
        <v>0</v>
      </c>
      <c r="I29" s="32">
        <f>COUNTIF(J85:J99,"Fail")</f>
        <v>0</v>
      </c>
      <c r="J29" s="34">
        <f>COUNTIF(J85:J99,"Not Applicable")</f>
        <v>0</v>
      </c>
      <c r="K29" s="37">
        <f>COUNTIF(J85:J99,"*")</f>
        <v>15</v>
      </c>
      <c r="L29" s="28">
        <f t="shared" si="1"/>
        <v>0</v>
      </c>
      <c r="M29" s="1"/>
      <c r="N29" s="1"/>
      <c r="O29" s="1"/>
      <c r="P29" s="1"/>
      <c r="Q29" s="1"/>
      <c r="R29" s="1"/>
      <c r="S29" s="1"/>
      <c r="T29" s="1"/>
      <c r="U29" s="1"/>
      <c r="V29" s="1"/>
      <c r="W29" s="1"/>
      <c r="X29" s="1"/>
      <c r="Y29" s="1"/>
      <c r="Z29" s="1"/>
    </row>
    <row r="30" spans="1:26" ht="16" x14ac:dyDescent="0.2">
      <c r="A30" s="1"/>
      <c r="B30" s="38">
        <v>4</v>
      </c>
      <c r="C30" s="36" t="s">
        <v>40</v>
      </c>
      <c r="D30" s="30"/>
      <c r="E30" s="31">
        <f>SUM(I106:I115)</f>
        <v>89</v>
      </c>
      <c r="F30" s="32">
        <f>E30-SUM(G106:G115)</f>
        <v>0</v>
      </c>
      <c r="G30" s="33">
        <f t="shared" si="0"/>
        <v>0</v>
      </c>
      <c r="H30" s="31">
        <f>COUNTIF(J106:J115,"Pass")</f>
        <v>0</v>
      </c>
      <c r="I30" s="32">
        <f>COUNTIF(J106:J115,"Fail")</f>
        <v>0</v>
      </c>
      <c r="J30" s="34">
        <f>COUNTIF(J106:J115,"Not Applicable")</f>
        <v>0</v>
      </c>
      <c r="K30" s="37">
        <f>COUNTIF(J106:J115,"*")</f>
        <v>10</v>
      </c>
      <c r="L30" s="28">
        <f t="shared" si="1"/>
        <v>0</v>
      </c>
      <c r="M30" s="1"/>
      <c r="N30" s="1"/>
      <c r="O30" s="1"/>
      <c r="P30" s="1"/>
      <c r="Q30" s="1"/>
      <c r="R30" s="1"/>
      <c r="S30" s="1"/>
      <c r="T30" s="1"/>
      <c r="U30" s="1"/>
      <c r="V30" s="1"/>
      <c r="W30" s="1"/>
      <c r="X30" s="1"/>
      <c r="Y30" s="1"/>
      <c r="Z30" s="1"/>
    </row>
    <row r="31" spans="1:26" ht="16" x14ac:dyDescent="0.2">
      <c r="A31" s="1"/>
      <c r="B31" s="38">
        <v>5</v>
      </c>
      <c r="C31" s="36" t="s">
        <v>41</v>
      </c>
      <c r="D31" s="30"/>
      <c r="E31" s="31">
        <f>SUM(I121:I126)</f>
        <v>44</v>
      </c>
      <c r="F31" s="32">
        <f>E31-SUM(G121:G126)</f>
        <v>0</v>
      </c>
      <c r="G31" s="33">
        <f t="shared" si="0"/>
        <v>0</v>
      </c>
      <c r="H31" s="31">
        <f>COUNTIF(J121:J126,"Pass")</f>
        <v>0</v>
      </c>
      <c r="I31" s="32">
        <f>COUNTIF(J121:J126,"Fail")</f>
        <v>0</v>
      </c>
      <c r="J31" s="34">
        <f>COUNTIF(J121:J126,"Not Applicable")</f>
        <v>0</v>
      </c>
      <c r="K31" s="37">
        <f>COUNTIF(J121:J126,"*")</f>
        <v>6</v>
      </c>
      <c r="L31" s="28">
        <f t="shared" si="1"/>
        <v>0</v>
      </c>
      <c r="M31" s="1"/>
      <c r="N31" s="1"/>
      <c r="O31" s="1"/>
      <c r="P31" s="1"/>
      <c r="Q31" s="1"/>
      <c r="R31" s="1"/>
      <c r="S31" s="1"/>
      <c r="T31" s="1"/>
      <c r="U31" s="1"/>
      <c r="V31" s="1"/>
      <c r="W31" s="1"/>
      <c r="X31" s="1"/>
      <c r="Y31" s="1"/>
      <c r="Z31" s="1"/>
    </row>
    <row r="32" spans="1:26" ht="16" x14ac:dyDescent="0.2">
      <c r="A32" s="1"/>
      <c r="B32" s="38">
        <v>6</v>
      </c>
      <c r="C32" s="36" t="s">
        <v>42</v>
      </c>
      <c r="D32" s="30"/>
      <c r="E32" s="31">
        <f>SUM(I132:I142)</f>
        <v>53</v>
      </c>
      <c r="F32" s="32">
        <f>E32-SUM(G132:G142)</f>
        <v>0</v>
      </c>
      <c r="G32" s="33">
        <f t="shared" si="0"/>
        <v>0</v>
      </c>
      <c r="H32" s="31">
        <f>COUNTIF(J132:J142,"Pass")</f>
        <v>0</v>
      </c>
      <c r="I32" s="32">
        <f>COUNTIF(J132:J142,"Fail")</f>
        <v>0</v>
      </c>
      <c r="J32" s="34">
        <f>COUNTIF(J132:J142,"Not Applicable")</f>
        <v>0</v>
      </c>
      <c r="K32" s="37">
        <f>COUNTIF(J132:J142,"*")</f>
        <v>11</v>
      </c>
      <c r="L32" s="28">
        <f t="shared" si="1"/>
        <v>0</v>
      </c>
      <c r="M32" s="1"/>
      <c r="N32" s="1"/>
      <c r="O32" s="1"/>
      <c r="P32" s="1"/>
      <c r="Q32" s="1"/>
      <c r="R32" s="1"/>
      <c r="S32" s="1"/>
      <c r="T32" s="1"/>
      <c r="U32" s="1"/>
      <c r="V32" s="1"/>
      <c r="W32" s="1"/>
      <c r="X32" s="1"/>
      <c r="Y32" s="1"/>
      <c r="Z32" s="1"/>
    </row>
    <row r="33" spans="1:26" ht="16" x14ac:dyDescent="0.2">
      <c r="A33" s="1"/>
      <c r="B33" s="38">
        <v>7</v>
      </c>
      <c r="C33" s="36" t="s">
        <v>43</v>
      </c>
      <c r="D33" s="30"/>
      <c r="E33" s="31">
        <f>SUM(I148:I154)</f>
        <v>23</v>
      </c>
      <c r="F33" s="32">
        <f>E33-SUM(G148:G154)</f>
        <v>0</v>
      </c>
      <c r="G33" s="33">
        <f t="shared" si="0"/>
        <v>0</v>
      </c>
      <c r="H33" s="31">
        <f>COUNTIF(J148:J154,"Pass")</f>
        <v>0</v>
      </c>
      <c r="I33" s="32">
        <f>COUNTIF(J148:J154,"Fail")</f>
        <v>0</v>
      </c>
      <c r="J33" s="34">
        <f>COUNTIF(J148:J154,"Not Applicable")</f>
        <v>0</v>
      </c>
      <c r="K33" s="39">
        <f>COUNTIF(J148:J154,"*")</f>
        <v>7</v>
      </c>
      <c r="L33" s="28">
        <f t="shared" si="1"/>
        <v>0</v>
      </c>
      <c r="M33" s="1"/>
      <c r="N33" s="1"/>
      <c r="O33" s="1"/>
      <c r="P33" s="1"/>
      <c r="Q33" s="1"/>
      <c r="R33" s="1"/>
      <c r="S33" s="1"/>
      <c r="T33" s="1"/>
      <c r="U33" s="1"/>
      <c r="V33" s="1"/>
      <c r="W33" s="1"/>
      <c r="X33" s="1"/>
      <c r="Y33" s="1"/>
      <c r="Z33" s="1"/>
    </row>
    <row r="34" spans="1:26" ht="16" x14ac:dyDescent="0.2">
      <c r="A34" s="1"/>
      <c r="B34" s="40">
        <v>8</v>
      </c>
      <c r="C34" s="36" t="s">
        <v>44</v>
      </c>
      <c r="D34" s="41"/>
      <c r="E34" s="42">
        <f>SUM(I160:I163)</f>
        <v>20</v>
      </c>
      <c r="F34" s="43">
        <f>E34-SUM(G160:G163)</f>
        <v>0</v>
      </c>
      <c r="G34" s="33">
        <f t="shared" si="0"/>
        <v>0</v>
      </c>
      <c r="H34" s="31">
        <f>COUNTIF(J160:J163,"Pass")</f>
        <v>0</v>
      </c>
      <c r="I34" s="32">
        <f>COUNTIF(J160:J163,"Fail")</f>
        <v>0</v>
      </c>
      <c r="J34" s="34">
        <f>COUNTIF(J160:J163,"Not Applicable")</f>
        <v>0</v>
      </c>
      <c r="K34" s="39">
        <f>COUNTIF(J160:J163,"*")</f>
        <v>4</v>
      </c>
      <c r="L34" s="28">
        <f t="shared" si="1"/>
        <v>0</v>
      </c>
      <c r="M34" s="1"/>
      <c r="N34" s="1"/>
      <c r="O34" s="1"/>
      <c r="P34" s="1"/>
      <c r="Q34" s="1"/>
      <c r="R34" s="1"/>
      <c r="S34" s="1"/>
      <c r="T34" s="1"/>
      <c r="U34" s="1"/>
      <c r="V34" s="1"/>
      <c r="W34" s="1"/>
      <c r="X34" s="1"/>
      <c r="Y34" s="1"/>
      <c r="Z34" s="1"/>
    </row>
    <row r="35" spans="1:26" ht="16" x14ac:dyDescent="0.2">
      <c r="A35" s="1"/>
      <c r="B35" s="40">
        <v>9</v>
      </c>
      <c r="C35" s="36" t="s">
        <v>45</v>
      </c>
      <c r="D35" s="41"/>
      <c r="E35" s="42">
        <f>SUM(I169:I175)</f>
        <v>23</v>
      </c>
      <c r="F35" s="43">
        <f>E35-SUM(G169:G175)</f>
        <v>0</v>
      </c>
      <c r="G35" s="33">
        <f t="shared" si="0"/>
        <v>0</v>
      </c>
      <c r="H35" s="31">
        <f>COUNTIF(J169:J175,"Pass")</f>
        <v>0</v>
      </c>
      <c r="I35" s="32">
        <f>COUNTIF(J169:J175,"Fail")</f>
        <v>0</v>
      </c>
      <c r="J35" s="34">
        <f>COUNTIF(J169:J175,"Not Applicable")</f>
        <v>0</v>
      </c>
      <c r="K35" s="39">
        <f>COUNTIF(J169:J175,"*")</f>
        <v>7</v>
      </c>
      <c r="L35" s="28">
        <f t="shared" si="1"/>
        <v>0</v>
      </c>
      <c r="M35" s="1"/>
      <c r="N35" s="1"/>
      <c r="O35" s="1"/>
      <c r="P35" s="1"/>
      <c r="Q35" s="1"/>
      <c r="R35" s="1"/>
      <c r="S35" s="1"/>
      <c r="T35" s="1"/>
      <c r="U35" s="1"/>
      <c r="V35" s="1"/>
      <c r="W35" s="1"/>
      <c r="X35" s="1"/>
      <c r="Y35" s="1"/>
      <c r="Z35" s="1"/>
    </row>
    <row r="36" spans="1:26" ht="16" x14ac:dyDescent="0.2">
      <c r="A36" s="1"/>
      <c r="B36" s="776" t="s">
        <v>46</v>
      </c>
      <c r="C36" s="777"/>
      <c r="D36" s="778"/>
      <c r="E36" s="44">
        <f t="shared" ref="E36:F36" si="2">SUM(E26:E35)</f>
        <v>554</v>
      </c>
      <c r="F36" s="45">
        <f t="shared" si="2"/>
        <v>0</v>
      </c>
      <c r="G36" s="46">
        <f t="shared" si="0"/>
        <v>0</v>
      </c>
      <c r="H36" s="44">
        <f t="shared" ref="H36:K36" si="3">SUM(H26:H35)</f>
        <v>0</v>
      </c>
      <c r="I36" s="45">
        <f t="shared" si="3"/>
        <v>0</v>
      </c>
      <c r="J36" s="47">
        <f t="shared" si="3"/>
        <v>0</v>
      </c>
      <c r="K36" s="45">
        <f t="shared" si="3"/>
        <v>91</v>
      </c>
      <c r="L36" s="48">
        <f t="shared" si="1"/>
        <v>0</v>
      </c>
      <c r="M36" s="1"/>
      <c r="N36" s="1"/>
      <c r="O36" s="1"/>
      <c r="P36" s="1"/>
      <c r="Q36" s="1"/>
      <c r="R36" s="1"/>
      <c r="S36" s="1"/>
      <c r="T36" s="1"/>
      <c r="U36" s="1"/>
      <c r="V36" s="1"/>
      <c r="W36" s="1"/>
      <c r="X36" s="1"/>
      <c r="Y36" s="1"/>
      <c r="Z36" s="1"/>
    </row>
    <row r="37" spans="1:26" ht="16" x14ac:dyDescent="0.2">
      <c r="A37" s="1"/>
      <c r="B37" s="49"/>
      <c r="C37" s="49"/>
      <c r="D37" s="49"/>
      <c r="E37" s="49"/>
      <c r="F37" s="49"/>
      <c r="G37" s="49"/>
      <c r="H37" s="49"/>
      <c r="I37" s="49"/>
      <c r="J37" s="49"/>
      <c r="K37" s="49"/>
      <c r="L37" s="49"/>
      <c r="M37" s="1"/>
      <c r="N37" s="1"/>
      <c r="O37" s="1"/>
      <c r="P37" s="1"/>
      <c r="Q37" s="1"/>
      <c r="R37" s="1"/>
      <c r="S37" s="1"/>
      <c r="T37" s="1"/>
      <c r="U37" s="1"/>
      <c r="V37" s="1"/>
      <c r="W37" s="1"/>
      <c r="X37" s="1"/>
      <c r="Y37" s="1"/>
      <c r="Z37" s="1"/>
    </row>
    <row r="38" spans="1:26" ht="16" x14ac:dyDescent="0.2">
      <c r="A38" s="1"/>
      <c r="B38" s="49"/>
      <c r="C38" s="49"/>
      <c r="D38" s="49"/>
      <c r="E38" s="49"/>
      <c r="F38" s="49"/>
      <c r="G38" s="49"/>
      <c r="H38" s="49"/>
      <c r="I38" s="49"/>
      <c r="J38" s="49"/>
      <c r="K38" s="49"/>
      <c r="L38" s="49"/>
      <c r="M38" s="1"/>
      <c r="N38" s="1"/>
      <c r="O38" s="1"/>
      <c r="P38" s="1"/>
      <c r="Q38" s="1"/>
      <c r="R38" s="1"/>
      <c r="S38" s="1"/>
      <c r="T38" s="1"/>
      <c r="U38" s="1"/>
      <c r="V38" s="1"/>
      <c r="W38" s="1"/>
      <c r="X38" s="1"/>
      <c r="Y38" s="1"/>
      <c r="Z38" s="1"/>
    </row>
    <row r="39" spans="1:26" ht="16" x14ac:dyDescent="0.2">
      <c r="A39" s="1"/>
      <c r="B39" s="49"/>
      <c r="C39" s="49"/>
      <c r="D39" s="49"/>
      <c r="E39" s="49"/>
      <c r="F39" s="49"/>
      <c r="G39" s="49"/>
      <c r="H39" s="49"/>
      <c r="I39" s="49"/>
      <c r="J39" s="49"/>
      <c r="K39" s="49"/>
      <c r="L39" s="49"/>
      <c r="M39" s="1"/>
      <c r="N39" s="1"/>
      <c r="O39" s="1"/>
      <c r="P39" s="1"/>
      <c r="Q39" s="1"/>
      <c r="R39" s="1"/>
      <c r="S39" s="1"/>
      <c r="T39" s="1"/>
      <c r="U39" s="1"/>
      <c r="V39" s="1"/>
      <c r="W39" s="1"/>
      <c r="X39" s="1"/>
      <c r="Y39" s="1"/>
      <c r="Z39" s="1"/>
    </row>
    <row r="40" spans="1:26" ht="21" x14ac:dyDescent="0.25">
      <c r="A40" s="1"/>
      <c r="B40" s="779" t="s">
        <v>47</v>
      </c>
      <c r="C40" s="772"/>
      <c r="D40" s="772"/>
      <c r="E40" s="772"/>
      <c r="F40" s="772"/>
      <c r="G40" s="772"/>
      <c r="H40" s="772"/>
      <c r="I40" s="772"/>
      <c r="J40" s="780"/>
      <c r="K40" s="50"/>
      <c r="L40" s="49"/>
      <c r="M40" s="1"/>
      <c r="N40" s="1"/>
      <c r="O40" s="1"/>
      <c r="P40" s="1"/>
      <c r="Q40" s="1"/>
      <c r="R40" s="1"/>
      <c r="S40" s="1"/>
      <c r="T40" s="1"/>
      <c r="U40" s="1"/>
      <c r="V40" s="1"/>
      <c r="W40" s="1"/>
      <c r="X40" s="1"/>
      <c r="Y40" s="1"/>
      <c r="Z40" s="1"/>
    </row>
    <row r="41" spans="1:26" ht="16" x14ac:dyDescent="0.2">
      <c r="A41" s="1"/>
      <c r="B41" s="781" t="s">
        <v>48</v>
      </c>
      <c r="C41" s="763"/>
      <c r="D41" s="782"/>
      <c r="E41" s="786" t="s">
        <v>49</v>
      </c>
      <c r="F41" s="763"/>
      <c r="G41" s="763"/>
      <c r="H41" s="763"/>
      <c r="I41" s="763"/>
      <c r="J41" s="787"/>
      <c r="K41" s="51"/>
      <c r="L41" s="49"/>
      <c r="M41" s="1"/>
      <c r="N41" s="1"/>
      <c r="O41" s="1"/>
      <c r="P41" s="1"/>
      <c r="Q41" s="1"/>
      <c r="R41" s="1"/>
      <c r="S41" s="1"/>
      <c r="T41" s="1"/>
      <c r="U41" s="1"/>
      <c r="V41" s="1"/>
      <c r="W41" s="1"/>
      <c r="X41" s="1"/>
      <c r="Y41" s="1"/>
      <c r="Z41" s="1"/>
    </row>
    <row r="42" spans="1:26" ht="16" x14ac:dyDescent="0.2">
      <c r="A42" s="1"/>
      <c r="B42" s="783"/>
      <c r="C42" s="784"/>
      <c r="D42" s="785"/>
      <c r="E42" s="788"/>
      <c r="F42" s="784"/>
      <c r="G42" s="784"/>
      <c r="H42" s="784"/>
      <c r="I42" s="784"/>
      <c r="J42" s="789"/>
      <c r="K42" s="51"/>
      <c r="L42" s="49"/>
      <c r="M42" s="1"/>
      <c r="N42" s="1"/>
      <c r="O42" s="1"/>
      <c r="P42" s="1"/>
      <c r="Q42" s="1"/>
      <c r="R42" s="1"/>
      <c r="S42" s="1"/>
      <c r="T42" s="1"/>
      <c r="U42" s="1"/>
      <c r="V42" s="1"/>
      <c r="W42" s="1"/>
      <c r="X42" s="1"/>
      <c r="Y42" s="1"/>
      <c r="Z42" s="1"/>
    </row>
    <row r="43" spans="1:26" ht="17" x14ac:dyDescent="0.15">
      <c r="A43" s="52"/>
      <c r="B43" s="790" t="s">
        <v>50</v>
      </c>
      <c r="C43" s="736"/>
      <c r="D43" s="718"/>
      <c r="E43" s="53" t="s">
        <v>51</v>
      </c>
      <c r="F43" s="54" t="s">
        <v>52</v>
      </c>
      <c r="G43" s="55" t="s">
        <v>53</v>
      </c>
      <c r="H43" s="56" t="s">
        <v>54</v>
      </c>
      <c r="I43" s="57" t="s">
        <v>55</v>
      </c>
      <c r="J43" s="58" t="s">
        <v>56</v>
      </c>
      <c r="K43" s="59"/>
      <c r="L43" s="60"/>
      <c r="M43" s="52"/>
      <c r="N43" s="52"/>
      <c r="O43" s="52"/>
      <c r="P43" s="52"/>
      <c r="Q43" s="52"/>
      <c r="R43" s="52"/>
      <c r="S43" s="52"/>
      <c r="T43" s="52"/>
      <c r="U43" s="52"/>
      <c r="V43" s="52"/>
      <c r="W43" s="52"/>
      <c r="X43" s="52"/>
      <c r="Y43" s="52"/>
      <c r="Z43" s="52"/>
    </row>
    <row r="44" spans="1:26" ht="16" x14ac:dyDescent="0.2">
      <c r="A44" s="1"/>
      <c r="B44" s="61" t="s">
        <v>57</v>
      </c>
      <c r="C44" s="791" t="str">
        <f>'1. Verify Implementation'!$B$5</f>
        <v>Verify Gradle (Android Only)</v>
      </c>
      <c r="D44" s="792"/>
      <c r="E44" s="62">
        <f>COUNTIF('1. Verify Implementation'!$D$7:$D$9,"Pass")</f>
        <v>0</v>
      </c>
      <c r="F44" s="62">
        <f>COUNTIF('1. Verify Implementation'!$D$7:$D$9,"Fail")</f>
        <v>0</v>
      </c>
      <c r="G44" s="63">
        <f>COUNTIF('1. Verify Implementation'!$D$7:$D$9, "Not Executed")</f>
        <v>3</v>
      </c>
      <c r="H44" s="64">
        <f>COUNTIF('1. Verify Implementation'!$D$7:$D$9,"Not Applicable")</f>
        <v>0</v>
      </c>
      <c r="I44" s="62">
        <f t="shared" ref="I44:I46" si="4">SUM(E44:H44)</f>
        <v>3</v>
      </c>
      <c r="J44" s="65" t="str">
        <f t="shared" ref="J44:J46" si="5">IF(AND((E44+H44)=I44,H44&lt;I44),"Pass", IF(H44=I44,"Not Applicable", IF(G44&gt;0,"Not Executed","Fail")))</f>
        <v>Not Executed</v>
      </c>
      <c r="K44" s="66"/>
      <c r="L44" s="49"/>
      <c r="M44" s="1"/>
      <c r="N44" s="1"/>
      <c r="O44" s="1"/>
      <c r="P44" s="1"/>
      <c r="Q44" s="1"/>
      <c r="R44" s="1"/>
      <c r="S44" s="1"/>
      <c r="T44" s="1"/>
      <c r="U44" s="1"/>
      <c r="V44" s="1"/>
      <c r="W44" s="1"/>
      <c r="X44" s="1"/>
      <c r="Y44" s="1"/>
      <c r="Z44" s="1"/>
    </row>
    <row r="45" spans="1:26" ht="16" x14ac:dyDescent="0.2">
      <c r="A45" s="1"/>
      <c r="B45" s="61">
        <f t="shared" ref="B45:B46" si="6">B44+0.1</f>
        <v>1.2000000000000002</v>
      </c>
      <c r="C45" s="791" t="str">
        <f>'1. Verify Implementation'!$B$11</f>
        <v>Verify Components (Android Only)</v>
      </c>
      <c r="D45" s="792"/>
      <c r="E45" s="67">
        <f>COUNTIF('1. Verify Implementation'!$D$13:$D$21,"Pass")</f>
        <v>0</v>
      </c>
      <c r="F45" s="68">
        <f>COUNTIF('1. Verify Implementation'!$D$13:$D$21,"Fail")</f>
        <v>0</v>
      </c>
      <c r="G45" s="69">
        <f>COUNTIF('1. Verify Implementation'!$D$13:$D$21, "Not Executed")</f>
        <v>9</v>
      </c>
      <c r="H45" s="70">
        <f>COUNTIF('1. Verify Implementation'!$D$13:$D$21,"Not Applicable")</f>
        <v>0</v>
      </c>
      <c r="I45" s="71">
        <f t="shared" si="4"/>
        <v>9</v>
      </c>
      <c r="J45" s="65" t="str">
        <f t="shared" si="5"/>
        <v>Not Executed</v>
      </c>
      <c r="K45" s="66"/>
      <c r="L45" s="49"/>
      <c r="M45" s="1"/>
      <c r="N45" s="1"/>
      <c r="O45" s="1"/>
      <c r="P45" s="1"/>
      <c r="Q45" s="1"/>
      <c r="R45" s="1"/>
      <c r="S45" s="1"/>
      <c r="T45" s="1"/>
      <c r="U45" s="1"/>
      <c r="V45" s="1"/>
      <c r="W45" s="1"/>
      <c r="X45" s="1"/>
      <c r="Y45" s="1"/>
      <c r="Z45" s="1"/>
    </row>
    <row r="46" spans="1:26" ht="16" x14ac:dyDescent="0.2">
      <c r="A46" s="1"/>
      <c r="B46" s="61">
        <f t="shared" si="6"/>
        <v>1.3000000000000003</v>
      </c>
      <c r="C46" s="793" t="str">
        <f>'1. Verify Implementation'!$B$23</f>
        <v>Verify Manifest (Android Only)</v>
      </c>
      <c r="D46" s="794"/>
      <c r="E46" s="71">
        <f>COUNTIF('1. Verify Implementation'!$D$25:$D$33,"Pass")</f>
        <v>0</v>
      </c>
      <c r="F46" s="68">
        <f>COUNTIF('1. Verify Implementation'!$D$25:$D$33,"Fail")</f>
        <v>0</v>
      </c>
      <c r="G46" s="72">
        <f>COUNTIF('1. Verify Implementation'!$D$25:$D$33, "Not Executed")</f>
        <v>9</v>
      </c>
      <c r="H46" s="70">
        <f>COUNTIF('1. Verify Implementation'!$D$25:$D$33,"Not Applicable")</f>
        <v>0</v>
      </c>
      <c r="I46" s="71">
        <f t="shared" si="4"/>
        <v>9</v>
      </c>
      <c r="J46" s="65" t="str">
        <f t="shared" si="5"/>
        <v>Not Executed</v>
      </c>
      <c r="K46" s="66"/>
      <c r="L46" s="49"/>
      <c r="M46" s="1"/>
      <c r="N46" s="1"/>
      <c r="O46" s="1"/>
      <c r="P46" s="1"/>
      <c r="Q46" s="1"/>
      <c r="R46" s="1"/>
      <c r="S46" s="1"/>
      <c r="T46" s="1"/>
      <c r="U46" s="1"/>
      <c r="V46" s="1"/>
      <c r="W46" s="1"/>
      <c r="X46" s="1"/>
      <c r="Y46" s="1"/>
      <c r="Z46" s="1"/>
    </row>
    <row r="47" spans="1:26" ht="16" x14ac:dyDescent="0.2">
      <c r="A47" s="1"/>
      <c r="B47" s="795" t="s">
        <v>58</v>
      </c>
      <c r="C47" s="777"/>
      <c r="D47" s="796"/>
      <c r="E47" s="797">
        <f>(COUNTIF(J44:J46,"Pass")+COUNTIF(J44:J46,"Not Applicable"))/(COUNTIF(J44:J46,"*"))</f>
        <v>0</v>
      </c>
      <c r="F47" s="777"/>
      <c r="G47" s="777"/>
      <c r="H47" s="777"/>
      <c r="I47" s="777"/>
      <c r="J47" s="798"/>
      <c r="K47" s="66"/>
      <c r="L47" s="49"/>
      <c r="M47" s="1"/>
      <c r="N47" s="1"/>
      <c r="O47" s="1"/>
      <c r="P47" s="1"/>
      <c r="Q47" s="1"/>
      <c r="R47" s="1"/>
      <c r="S47" s="1"/>
      <c r="T47" s="1"/>
      <c r="U47" s="1"/>
      <c r="V47" s="1"/>
      <c r="W47" s="1"/>
      <c r="X47" s="1"/>
      <c r="Y47" s="1"/>
      <c r="Z47" s="1"/>
    </row>
    <row r="48" spans="1:26" ht="16" x14ac:dyDescent="0.2">
      <c r="A48" s="1"/>
      <c r="B48" s="49"/>
      <c r="C48" s="49"/>
      <c r="D48" s="49"/>
      <c r="E48" s="49"/>
      <c r="F48" s="49"/>
      <c r="G48" s="49"/>
      <c r="H48" s="49"/>
      <c r="I48" s="49"/>
      <c r="J48" s="49"/>
      <c r="K48" s="49"/>
      <c r="L48" s="49"/>
      <c r="M48" s="1"/>
      <c r="N48" s="1"/>
      <c r="O48" s="1"/>
      <c r="P48" s="1"/>
      <c r="Q48" s="1"/>
      <c r="R48" s="1"/>
      <c r="S48" s="1"/>
      <c r="T48" s="1"/>
      <c r="U48" s="1"/>
      <c r="V48" s="1"/>
      <c r="W48" s="1"/>
      <c r="X48" s="1"/>
      <c r="Y48" s="1"/>
      <c r="Z48" s="1"/>
    </row>
    <row r="49" spans="1:26" ht="16" x14ac:dyDescent="0.2">
      <c r="A49" s="1"/>
      <c r="B49" s="799" t="s">
        <v>38</v>
      </c>
      <c r="C49" s="763"/>
      <c r="D49" s="787"/>
      <c r="E49" s="800" t="s">
        <v>49</v>
      </c>
      <c r="F49" s="763"/>
      <c r="G49" s="763"/>
      <c r="H49" s="763"/>
      <c r="I49" s="763"/>
      <c r="J49" s="787"/>
      <c r="K49" s="49"/>
      <c r="L49" s="49"/>
      <c r="M49" s="1"/>
      <c r="N49" s="1"/>
      <c r="O49" s="1"/>
      <c r="P49" s="1"/>
      <c r="Q49" s="1"/>
      <c r="R49" s="1"/>
      <c r="S49" s="1"/>
      <c r="T49" s="1"/>
      <c r="U49" s="1"/>
      <c r="V49" s="1"/>
      <c r="W49" s="1"/>
      <c r="X49" s="1"/>
      <c r="Y49" s="1"/>
      <c r="Z49" s="1"/>
    </row>
    <row r="50" spans="1:26" ht="16" x14ac:dyDescent="0.2">
      <c r="A50" s="1"/>
      <c r="B50" s="783"/>
      <c r="C50" s="784"/>
      <c r="D50" s="789"/>
      <c r="E50" s="784"/>
      <c r="F50" s="784"/>
      <c r="G50" s="784"/>
      <c r="H50" s="784"/>
      <c r="I50" s="784"/>
      <c r="J50" s="789"/>
      <c r="K50" s="49"/>
      <c r="L50" s="49"/>
      <c r="M50" s="1"/>
      <c r="N50" s="1"/>
      <c r="O50" s="1"/>
      <c r="P50" s="1"/>
      <c r="Q50" s="1"/>
      <c r="R50" s="1"/>
      <c r="S50" s="1"/>
      <c r="T50" s="1"/>
      <c r="U50" s="1"/>
      <c r="V50" s="1"/>
      <c r="W50" s="1"/>
      <c r="X50" s="1"/>
      <c r="Y50" s="1"/>
      <c r="Z50" s="1"/>
    </row>
    <row r="51" spans="1:26" ht="17" x14ac:dyDescent="0.2">
      <c r="A51" s="1"/>
      <c r="B51" s="801" t="s">
        <v>50</v>
      </c>
      <c r="C51" s="753"/>
      <c r="D51" s="755"/>
      <c r="E51" s="73" t="s">
        <v>51</v>
      </c>
      <c r="F51" s="74" t="s">
        <v>52</v>
      </c>
      <c r="G51" s="75" t="s">
        <v>53</v>
      </c>
      <c r="H51" s="76" t="s">
        <v>54</v>
      </c>
      <c r="I51" s="77" t="s">
        <v>55</v>
      </c>
      <c r="J51" s="78" t="s">
        <v>56</v>
      </c>
      <c r="K51" s="49"/>
      <c r="L51" s="49"/>
      <c r="M51" s="1"/>
      <c r="N51" s="1"/>
      <c r="O51" s="1"/>
      <c r="P51" s="1"/>
      <c r="Q51" s="1"/>
      <c r="R51" s="1"/>
      <c r="S51" s="1"/>
      <c r="T51" s="1"/>
      <c r="U51" s="1"/>
      <c r="V51" s="1"/>
      <c r="W51" s="1"/>
      <c r="X51" s="1"/>
      <c r="Y51" s="1"/>
      <c r="Z51" s="1"/>
    </row>
    <row r="52" spans="1:26" ht="16" x14ac:dyDescent="0.2">
      <c r="A52" s="1"/>
      <c r="B52" s="691" t="s">
        <v>59</v>
      </c>
      <c r="C52" s="806" t="str">
        <f>'2. Bluetooth Tests'!$B$5</f>
        <v>App targeting Android 12 or newer on Android 12 or newer device only - Deny Bluetooth Connect permission</v>
      </c>
      <c r="D52" s="807"/>
      <c r="E52" s="692">
        <f>COUNTIF('2. Bluetooth Tests'!$D$7:$D$12,"Pass")</f>
        <v>0</v>
      </c>
      <c r="F52" s="692">
        <f>COUNTIF('2. Bluetooth Tests'!$D$7:$D$12,"Fail")</f>
        <v>0</v>
      </c>
      <c r="G52" s="692">
        <f>COUNTIF('2. Bluetooth Tests'!$D$7:$D$12, "Not Executed")</f>
        <v>6</v>
      </c>
      <c r="H52" s="692">
        <f>COUNTIF('2. Bluetooth Tests'!$D$7:$D$12,"Not Applicable")</f>
        <v>0</v>
      </c>
      <c r="I52" s="692">
        <f t="shared" ref="I52:I57" si="7">SUM(E52:H52)</f>
        <v>6</v>
      </c>
      <c r="J52" s="693" t="str">
        <f t="shared" ref="J52:J57" si="8">IF(AND((E52+H52)=I52,H52&lt;I52),"Pass", IF(H52=I52,"Not Applicable", IF(G52&gt;0,"Not Executed","Fail")))</f>
        <v>Not Executed</v>
      </c>
      <c r="K52" s="49"/>
      <c r="L52" s="49"/>
      <c r="M52" s="1"/>
      <c r="N52" s="1"/>
      <c r="O52" s="1"/>
      <c r="P52" s="1"/>
      <c r="Q52" s="1"/>
      <c r="R52" s="1"/>
      <c r="S52" s="1"/>
      <c r="T52" s="1"/>
      <c r="U52" s="1"/>
      <c r="V52" s="1"/>
      <c r="W52" s="1"/>
      <c r="X52" s="1"/>
      <c r="Y52" s="1"/>
      <c r="Z52" s="1"/>
    </row>
    <row r="53" spans="1:26" ht="16" x14ac:dyDescent="0.2">
      <c r="A53" s="1"/>
      <c r="B53" s="691">
        <f>B52+0.1</f>
        <v>2.2000000000000002</v>
      </c>
      <c r="C53" s="802" t="str">
        <f>'2. Bluetooth Tests'!$B$14</f>
        <v>App targeting Android 12 or newer on Android 12 or newer device only - Accept Bluetooth Connect permission</v>
      </c>
      <c r="D53" s="803"/>
      <c r="E53" s="694">
        <f>COUNTIF('2. Bluetooth Tests'!$D$16:$D$21,"Pass")</f>
        <v>0</v>
      </c>
      <c r="F53" s="692">
        <f>COUNTIF('2. Bluetooth Tests'!$D$16:$D$21,"Fail")</f>
        <v>0</v>
      </c>
      <c r="G53" s="692">
        <f>COUNTIF('2. Bluetooth Tests'!$D$16:$D$21, "Not Executed")</f>
        <v>6</v>
      </c>
      <c r="H53" s="692">
        <f>COUNTIF('2. Bluetooth Tests'!$D$16:$D$21,"Not Applicable")</f>
        <v>0</v>
      </c>
      <c r="I53" s="692">
        <f t="shared" si="7"/>
        <v>6</v>
      </c>
      <c r="J53" s="693" t="str">
        <f t="shared" si="8"/>
        <v>Not Executed</v>
      </c>
      <c r="K53" s="49"/>
      <c r="L53" s="49"/>
      <c r="M53" s="1"/>
      <c r="N53" s="1"/>
      <c r="O53" s="1"/>
      <c r="P53" s="1"/>
      <c r="Q53" s="1"/>
      <c r="R53" s="1"/>
      <c r="S53" s="1"/>
      <c r="T53" s="1"/>
      <c r="U53" s="1"/>
      <c r="V53" s="1"/>
      <c r="W53" s="1"/>
      <c r="X53" s="1"/>
      <c r="Y53" s="1"/>
      <c r="Z53" s="1"/>
    </row>
    <row r="54" spans="1:26" ht="16" x14ac:dyDescent="0.2">
      <c r="A54" s="1"/>
      <c r="B54" s="83">
        <f t="shared" ref="B54:B60" si="9">B53+0.1</f>
        <v>2.3000000000000003</v>
      </c>
      <c r="C54" s="804" t="str">
        <f>'2. Bluetooth Tests'!$B$23</f>
        <v>App targeting Android 12 or newer on Android 11 or older device</v>
      </c>
      <c r="D54" s="805"/>
      <c r="E54" s="692">
        <f>COUNTIF('2. Bluetooth Tests'!$D$25:$D$30,"Pass")</f>
        <v>0</v>
      </c>
      <c r="F54" s="692">
        <f>COUNTIF('2. Bluetooth Tests'!$D$25:$D$30,"Fail")</f>
        <v>0</v>
      </c>
      <c r="G54" s="692">
        <f>COUNTIF('2. Bluetooth Tests'!$D$25:$D$30, "Not Executed")</f>
        <v>6</v>
      </c>
      <c r="H54" s="81">
        <f>COUNTIF('2. Bluetooth Tests'!$D$25:$D$30,"Not Applicable")</f>
        <v>0</v>
      </c>
      <c r="I54" s="81">
        <f t="shared" si="7"/>
        <v>6</v>
      </c>
      <c r="J54" s="82" t="str">
        <f t="shared" si="8"/>
        <v>Not Executed</v>
      </c>
      <c r="K54" s="49"/>
      <c r="L54" s="49"/>
      <c r="M54" s="1"/>
      <c r="N54" s="1"/>
      <c r="O54" s="1"/>
      <c r="P54" s="1"/>
      <c r="Q54" s="1"/>
      <c r="R54" s="1"/>
      <c r="S54" s="1"/>
      <c r="T54" s="1"/>
      <c r="U54" s="1"/>
      <c r="V54" s="1"/>
      <c r="W54" s="1"/>
      <c r="X54" s="1"/>
      <c r="Y54" s="1"/>
      <c r="Z54" s="1"/>
    </row>
    <row r="55" spans="1:26" s="686" customFormat="1" ht="16" x14ac:dyDescent="0.2">
      <c r="A55" s="333"/>
      <c r="B55" s="83">
        <f t="shared" si="9"/>
        <v>2.4000000000000004</v>
      </c>
      <c r="C55" s="687" t="str">
        <f>'2. Bluetooth Tests'!$B$32</f>
        <v>App Running</v>
      </c>
      <c r="D55" s="80"/>
      <c r="E55" s="81">
        <f>COUNTIF('2. Bluetooth Tests'!$D$34:$D$37,"Pass")</f>
        <v>0</v>
      </c>
      <c r="F55" s="81">
        <f>COUNTIF('2. Bluetooth Tests'!$D$34:$D$37,"Fail")</f>
        <v>0</v>
      </c>
      <c r="G55" s="81">
        <f>COUNTIF('2. Bluetooth Tests'!$D$34:$D$37, "Not Executed")</f>
        <v>4</v>
      </c>
      <c r="H55" s="81">
        <f>COUNTIF('2. Bluetooth Tests'!$D$34:$D$37,"Not Applicable")</f>
        <v>0</v>
      </c>
      <c r="I55" s="81">
        <f t="shared" si="7"/>
        <v>4</v>
      </c>
      <c r="J55" s="82" t="str">
        <f t="shared" si="8"/>
        <v>Not Executed</v>
      </c>
      <c r="K55" s="49"/>
      <c r="L55" s="49"/>
      <c r="M55" s="333"/>
      <c r="N55" s="333"/>
      <c r="O55" s="333"/>
      <c r="P55" s="333"/>
      <c r="Q55" s="333"/>
      <c r="R55" s="333"/>
      <c r="S55" s="333"/>
      <c r="T55" s="333"/>
      <c r="U55" s="333"/>
      <c r="V55" s="333"/>
      <c r="W55" s="333"/>
      <c r="X55" s="333"/>
      <c r="Y55" s="333"/>
      <c r="Z55" s="333"/>
    </row>
    <row r="56" spans="1:26" s="686" customFormat="1" ht="16" x14ac:dyDescent="0.2">
      <c r="A56" s="333"/>
      <c r="B56" s="83">
        <f t="shared" si="9"/>
        <v>2.5000000000000004</v>
      </c>
      <c r="C56" s="804" t="str">
        <f>'2. Bluetooth Tests'!$B$39</f>
        <v>Phone Off</v>
      </c>
      <c r="D56" s="805"/>
      <c r="E56" s="84">
        <f>COUNTIF('2. Bluetooth Tests'!$D$41:$D$45,"Pass")</f>
        <v>0</v>
      </c>
      <c r="F56" s="81">
        <f>COUNTIF('2. Bluetooth Tests'!$D$41:$D$45,"Fail")</f>
        <v>0</v>
      </c>
      <c r="G56" s="81">
        <f>COUNTIF('2. Bluetooth Tests'!$D$41:$D$45, "Not Executed")</f>
        <v>5</v>
      </c>
      <c r="H56" s="81">
        <f>COUNTIF('2. Bluetooth Tests'!$D$41:$D$45,"Not Applicable")</f>
        <v>0</v>
      </c>
      <c r="I56" s="81">
        <f t="shared" si="7"/>
        <v>5</v>
      </c>
      <c r="J56" s="82" t="str">
        <f t="shared" si="8"/>
        <v>Not Executed</v>
      </c>
      <c r="K56" s="49"/>
      <c r="L56" s="49"/>
      <c r="M56" s="333"/>
      <c r="N56" s="333"/>
      <c r="O56" s="333"/>
      <c r="P56" s="333"/>
      <c r="Q56" s="333"/>
      <c r="R56" s="333"/>
      <c r="S56" s="333"/>
      <c r="T56" s="333"/>
      <c r="U56" s="333"/>
      <c r="V56" s="333"/>
      <c r="W56" s="333"/>
      <c r="X56" s="333"/>
      <c r="Y56" s="333"/>
      <c r="Z56" s="333"/>
    </row>
    <row r="57" spans="1:26" s="686" customFormat="1" ht="16" x14ac:dyDescent="0.2">
      <c r="A57" s="333"/>
      <c r="B57" s="83">
        <f t="shared" si="9"/>
        <v>2.6000000000000005</v>
      </c>
      <c r="C57" s="804" t="str">
        <f>'2. Bluetooth Tests'!$B$47</f>
        <v>App Not Running, BT Off</v>
      </c>
      <c r="D57" s="805"/>
      <c r="E57" s="81">
        <f>COUNTIF('2. Bluetooth Tests'!$D$49:$D$53,"Pass")</f>
        <v>0</v>
      </c>
      <c r="F57" s="81">
        <f>COUNTIF('2. Bluetooth Tests'!$D$49:$D$53,"Fail")</f>
        <v>0</v>
      </c>
      <c r="G57" s="81">
        <f>COUNTIF('2. Bluetooth Tests'!$D$49:$D$53, "Not Executed")</f>
        <v>5</v>
      </c>
      <c r="H57" s="81">
        <f>COUNTIF('2. Bluetooth Tests'!$D$49:$D$53,"Not Applicable")</f>
        <v>0</v>
      </c>
      <c r="I57" s="81">
        <f t="shared" si="7"/>
        <v>5</v>
      </c>
      <c r="J57" s="82" t="str">
        <f t="shared" si="8"/>
        <v>Not Executed</v>
      </c>
      <c r="K57" s="49"/>
      <c r="L57" s="49"/>
      <c r="M57" s="333"/>
      <c r="N57" s="333"/>
      <c r="O57" s="333"/>
      <c r="P57" s="333"/>
      <c r="Q57" s="333"/>
      <c r="R57" s="333"/>
      <c r="S57" s="333"/>
      <c r="T57" s="333"/>
      <c r="U57" s="333"/>
      <c r="V57" s="333"/>
      <c r="W57" s="333"/>
      <c r="X57" s="333"/>
      <c r="Y57" s="333"/>
      <c r="Z57" s="333"/>
    </row>
    <row r="58" spans="1:26" ht="16" x14ac:dyDescent="0.2">
      <c r="A58" s="1"/>
      <c r="B58" s="83">
        <f t="shared" si="9"/>
        <v>2.7000000000000006</v>
      </c>
      <c r="C58" s="804" t="str">
        <f>'2. Bluetooth Tests'!$B$55</f>
        <v>App Running, BT Off</v>
      </c>
      <c r="D58" s="805"/>
      <c r="E58" s="81">
        <f>COUNTIF('2. Bluetooth Tests'!$D$57:$D$61,"Pass")</f>
        <v>0</v>
      </c>
      <c r="F58" s="81">
        <f>COUNTIF('2. Bluetooth Tests'!$D$57:$D$61,"Fail")</f>
        <v>0</v>
      </c>
      <c r="G58" s="81">
        <f>COUNTIF('2. Bluetooth Tests'!$D$57:$D$61, "Not Executed")</f>
        <v>5</v>
      </c>
      <c r="H58" s="81">
        <f>COUNTIF('2. Bluetooth Tests'!$D$57:$D$61,"Not Applicable")</f>
        <v>0</v>
      </c>
      <c r="I58" s="81">
        <f t="shared" ref="I58:I79" si="10">SUM(E58:H58)</f>
        <v>5</v>
      </c>
      <c r="J58" s="82" t="str">
        <f t="shared" ref="J58:J79" si="11">IF(AND((E58+H58)=I58,H58&lt;I58),"Pass", IF(H58=I58,"Not Applicable", IF(G58&gt;0,"Not Executed","Fail")))</f>
        <v>Not Executed</v>
      </c>
      <c r="K58" s="49"/>
      <c r="L58" s="49"/>
      <c r="M58" s="1"/>
      <c r="N58" s="1"/>
      <c r="O58" s="1"/>
      <c r="P58" s="1"/>
      <c r="Q58" s="1"/>
      <c r="R58" s="1"/>
      <c r="S58" s="1"/>
      <c r="T58" s="1"/>
      <c r="U58" s="1"/>
      <c r="V58" s="1"/>
      <c r="W58" s="1"/>
      <c r="X58" s="1"/>
      <c r="Y58" s="1"/>
      <c r="Z58" s="1"/>
    </row>
    <row r="59" spans="1:26" ht="16" x14ac:dyDescent="0.2">
      <c r="A59" s="1"/>
      <c r="B59" s="83">
        <f t="shared" si="9"/>
        <v>2.8000000000000007</v>
      </c>
      <c r="C59" s="804" t="str">
        <f>'2. Bluetooth Tests'!$B$63</f>
        <v>App Not Installed, BT Off</v>
      </c>
      <c r="D59" s="805"/>
      <c r="E59" s="81">
        <f>COUNTIF('2. Bluetooth Tests'!$D$65:$D$71,"Pass")</f>
        <v>0</v>
      </c>
      <c r="F59" s="81">
        <f>COUNTIF('2. Bluetooth Tests'!$D$65:$D$71,"Fail")</f>
        <v>0</v>
      </c>
      <c r="G59" s="81">
        <f>COUNTIF('2. Bluetooth Tests'!$D$65:$D$71, "Not Executed")</f>
        <v>7</v>
      </c>
      <c r="H59" s="81">
        <f>COUNTIF('2. Bluetooth Tests'!$D$65:$D$71,"Not Applicable")</f>
        <v>0</v>
      </c>
      <c r="I59" s="81">
        <f t="shared" si="10"/>
        <v>7</v>
      </c>
      <c r="J59" s="82" t="str">
        <f t="shared" si="11"/>
        <v>Not Executed</v>
      </c>
      <c r="K59" s="49"/>
      <c r="L59" s="49"/>
      <c r="M59" s="1"/>
      <c r="N59" s="1"/>
      <c r="O59" s="1"/>
      <c r="P59" s="1"/>
      <c r="Q59" s="1"/>
      <c r="R59" s="1"/>
      <c r="S59" s="1"/>
      <c r="T59" s="1"/>
      <c r="U59" s="1"/>
      <c r="V59" s="1"/>
      <c r="W59" s="1"/>
      <c r="X59" s="1"/>
      <c r="Y59" s="1"/>
      <c r="Z59" s="1"/>
    </row>
    <row r="60" spans="1:26" ht="16" x14ac:dyDescent="0.2">
      <c r="A60" s="1"/>
      <c r="B60" s="83">
        <f t="shared" si="9"/>
        <v>2.9000000000000008</v>
      </c>
      <c r="C60" s="804" t="str">
        <f>'2. Bluetooth Tests'!$B$73</f>
        <v>App Running, IGN Off (if applicable)</v>
      </c>
      <c r="D60" s="805"/>
      <c r="E60" s="85">
        <f>COUNTIF('2. Bluetooth Tests'!$D$75:$D$83,"Pass")</f>
        <v>0</v>
      </c>
      <c r="F60" s="85">
        <f>COUNTIF('2. Bluetooth Tests'!$D$75:$D$83,"Fail")</f>
        <v>0</v>
      </c>
      <c r="G60" s="85">
        <f>COUNTIF('2. Bluetooth Tests'!$D$75:$D$83, "Not Executed")</f>
        <v>9</v>
      </c>
      <c r="H60" s="85">
        <f>COUNTIF('2. Bluetooth Tests'!$D$75:$D$83,"Not Applicable")</f>
        <v>0</v>
      </c>
      <c r="I60" s="85">
        <f t="shared" si="10"/>
        <v>9</v>
      </c>
      <c r="J60" s="86" t="str">
        <f t="shared" si="11"/>
        <v>Not Executed</v>
      </c>
      <c r="K60" s="49"/>
      <c r="L60" s="49"/>
      <c r="M60" s="1"/>
      <c r="N60" s="1"/>
      <c r="O60" s="1"/>
      <c r="P60" s="1"/>
      <c r="Q60" s="1"/>
      <c r="R60" s="1"/>
      <c r="S60" s="1"/>
      <c r="T60" s="1"/>
      <c r="U60" s="1"/>
      <c r="V60" s="1"/>
      <c r="W60" s="1"/>
      <c r="X60" s="1"/>
      <c r="Y60" s="1"/>
      <c r="Z60" s="1"/>
    </row>
    <row r="61" spans="1:26" ht="16" x14ac:dyDescent="0.2">
      <c r="A61" s="1"/>
      <c r="B61" s="83" t="s">
        <v>60</v>
      </c>
      <c r="C61" s="804" t="str">
        <f>'2. Bluetooth Tests'!$B$87</f>
        <v>App Not Running, IGN Off (if applicable)</v>
      </c>
      <c r="D61" s="805"/>
      <c r="E61" s="85">
        <f>COUNTIF('2. Bluetooth Tests'!$D$89:$D$94,"Pass")</f>
        <v>0</v>
      </c>
      <c r="F61" s="85">
        <f>COUNTIF('2. Bluetooth Tests'!$D$89:$D$94,"Fail")</f>
        <v>0</v>
      </c>
      <c r="G61" s="85">
        <f>COUNTIF('2. Bluetooth Tests'!$D$89:$D$94, "Not Executed")</f>
        <v>6</v>
      </c>
      <c r="H61" s="85">
        <f>COUNTIF('2. Bluetooth Tests'!$D$89:$D$94,"Not Applicable")</f>
        <v>0</v>
      </c>
      <c r="I61" s="85">
        <f t="shared" si="10"/>
        <v>6</v>
      </c>
      <c r="J61" s="82" t="str">
        <f t="shared" si="11"/>
        <v>Not Executed</v>
      </c>
      <c r="K61" s="49"/>
      <c r="L61" s="49"/>
      <c r="M61" s="1"/>
      <c r="N61" s="1"/>
      <c r="O61" s="1"/>
      <c r="P61" s="1"/>
      <c r="Q61" s="1"/>
      <c r="R61" s="1"/>
      <c r="S61" s="1"/>
      <c r="T61" s="1"/>
      <c r="U61" s="1"/>
      <c r="V61" s="1"/>
      <c r="W61" s="1"/>
      <c r="X61" s="1"/>
      <c r="Y61" s="1"/>
      <c r="Z61" s="1"/>
    </row>
    <row r="62" spans="1:26" ht="16" x14ac:dyDescent="0.2">
      <c r="A62" s="1"/>
      <c r="B62" s="83">
        <f t="shared" ref="B62:B79" si="12">B61+0.01</f>
        <v>2.11</v>
      </c>
      <c r="C62" s="804" t="str">
        <f>'2. Bluetooth Tests'!$B$96</f>
        <v>App Running, IGN Off  (if applicable)</v>
      </c>
      <c r="D62" s="805"/>
      <c r="E62" s="85">
        <f>COUNTIF('2. Bluetooth Tests'!$D$98:$D$103,"Pass")</f>
        <v>0</v>
      </c>
      <c r="F62" s="85">
        <f>COUNTIF('2. Bluetooth Tests'!$D$98:$D$103,"Fail")</f>
        <v>0</v>
      </c>
      <c r="G62" s="85">
        <f>COUNTIF('2. Bluetooth Tests'!$D$98:$D$103, "Not Executed")</f>
        <v>6</v>
      </c>
      <c r="H62" s="85">
        <f>COUNTIF('2. Bluetooth Tests'!$D$98:$D$103,"Not Applicable")</f>
        <v>0</v>
      </c>
      <c r="I62" s="85">
        <f t="shared" si="10"/>
        <v>6</v>
      </c>
      <c r="J62" s="82" t="str">
        <f t="shared" si="11"/>
        <v>Not Executed</v>
      </c>
      <c r="K62" s="49"/>
      <c r="L62" s="49"/>
      <c r="M62" s="1"/>
      <c r="N62" s="1"/>
      <c r="O62" s="1"/>
      <c r="P62" s="1"/>
      <c r="Q62" s="1"/>
      <c r="R62" s="1"/>
      <c r="S62" s="1"/>
      <c r="T62" s="1"/>
      <c r="U62" s="1"/>
      <c r="V62" s="1"/>
      <c r="W62" s="1"/>
      <c r="X62" s="1"/>
      <c r="Y62" s="1"/>
      <c r="Z62" s="1"/>
    </row>
    <row r="63" spans="1:26" ht="16" x14ac:dyDescent="0.2">
      <c r="A63" s="1"/>
      <c r="B63" s="83">
        <f t="shared" si="12"/>
        <v>2.1199999999999997</v>
      </c>
      <c r="C63" s="804" t="str">
        <f>'2. Bluetooth Tests'!$B$105</f>
        <v>App Running, IGN Off while Loading  (if applicable)</v>
      </c>
      <c r="D63" s="805"/>
      <c r="E63" s="85">
        <f>COUNTIF('2. Bluetooth Tests'!$D$107:$D$113,"Pass")</f>
        <v>0</v>
      </c>
      <c r="F63" s="85">
        <f>COUNTIF('2. Bluetooth Tests'!$D$107:$D$113,"Fail")</f>
        <v>0</v>
      </c>
      <c r="G63" s="85">
        <f>COUNTIF('2. Bluetooth Tests'!$D$107:$D$113, "Not Executed")</f>
        <v>7</v>
      </c>
      <c r="H63" s="85">
        <f>COUNTIF('2. Bluetooth Tests'!$D$107:$D$113,"Not Applicable")</f>
        <v>0</v>
      </c>
      <c r="I63" s="85">
        <f t="shared" si="10"/>
        <v>7</v>
      </c>
      <c r="J63" s="86" t="str">
        <f t="shared" si="11"/>
        <v>Not Executed</v>
      </c>
      <c r="K63" s="49"/>
      <c r="L63" s="49"/>
      <c r="M63" s="1"/>
      <c r="N63" s="1"/>
      <c r="O63" s="1"/>
      <c r="P63" s="1"/>
      <c r="Q63" s="1"/>
      <c r="R63" s="1"/>
      <c r="S63" s="1"/>
      <c r="T63" s="1"/>
      <c r="U63" s="1"/>
      <c r="V63" s="1"/>
      <c r="W63" s="1"/>
      <c r="X63" s="1"/>
      <c r="Y63" s="1"/>
      <c r="Z63" s="1"/>
    </row>
    <row r="64" spans="1:26" ht="16" x14ac:dyDescent="0.2">
      <c r="A64" s="1"/>
      <c r="B64" s="83">
        <f t="shared" si="12"/>
        <v>2.1299999999999994</v>
      </c>
      <c r="C64" s="804" t="str">
        <f>'2. Bluetooth Tests'!$B$115</f>
        <v>App Running, Quick IGN Off while Loading (if applicable)</v>
      </c>
      <c r="D64" s="805"/>
      <c r="E64" s="85">
        <f>COUNTIF('2. Bluetooth Tests'!$D$117:$D$119,"Pass")</f>
        <v>0</v>
      </c>
      <c r="F64" s="85">
        <f>COUNTIF('2. Bluetooth Tests'!$D$117:$D$119,"Fail")</f>
        <v>0</v>
      </c>
      <c r="G64" s="85">
        <f>COUNTIF('2. Bluetooth Tests'!$D$117:$D$119, "Not Executed")</f>
        <v>3</v>
      </c>
      <c r="H64" s="85">
        <f>COUNTIF('2. Bluetooth Tests'!$D$117:$D$119,"Not Applicable")</f>
        <v>0</v>
      </c>
      <c r="I64" s="85">
        <f t="shared" si="10"/>
        <v>3</v>
      </c>
      <c r="J64" s="82" t="str">
        <f t="shared" si="11"/>
        <v>Not Executed</v>
      </c>
      <c r="K64" s="49"/>
      <c r="L64" s="49"/>
      <c r="M64" s="1"/>
      <c r="N64" s="1"/>
      <c r="O64" s="1"/>
      <c r="P64" s="1"/>
      <c r="Q64" s="1"/>
      <c r="R64" s="1"/>
      <c r="S64" s="1"/>
      <c r="T64" s="1"/>
      <c r="U64" s="1"/>
      <c r="V64" s="1"/>
      <c r="W64" s="1"/>
      <c r="X64" s="1"/>
      <c r="Y64" s="1"/>
      <c r="Z64" s="1"/>
    </row>
    <row r="65" spans="1:26" ht="16" x14ac:dyDescent="0.2">
      <c r="A65" s="1"/>
      <c r="B65" s="83">
        <f t="shared" si="12"/>
        <v>2.1399999999999992</v>
      </c>
      <c r="C65" s="804" t="str">
        <f>'2. Bluetooth Tests'!$B$121</f>
        <v>Phone Off</v>
      </c>
      <c r="D65" s="805"/>
      <c r="E65" s="85">
        <f>COUNTIF('2. Bluetooth Tests'!$D$123:$D$127,"Pass")</f>
        <v>0</v>
      </c>
      <c r="F65" s="85">
        <f>COUNTIF('2. Bluetooth Tests'!$D$123:$D$127,"Fail")</f>
        <v>0</v>
      </c>
      <c r="G65" s="85">
        <f>COUNTIF('2. Bluetooth Tests'!$D$123:$D$127, "Not Executed")</f>
        <v>5</v>
      </c>
      <c r="H65" s="85">
        <f>COUNTIF('2. Bluetooth Tests'!$D$123:$D$127,"Not Applicable")</f>
        <v>0</v>
      </c>
      <c r="I65" s="85">
        <f t="shared" si="10"/>
        <v>5</v>
      </c>
      <c r="J65" s="82" t="str">
        <f t="shared" si="11"/>
        <v>Not Executed</v>
      </c>
      <c r="K65" s="49"/>
      <c r="L65" s="49"/>
      <c r="M65" s="1"/>
      <c r="N65" s="1"/>
      <c r="O65" s="1"/>
      <c r="P65" s="1"/>
      <c r="Q65" s="1"/>
      <c r="R65" s="1"/>
      <c r="S65" s="1"/>
      <c r="T65" s="1"/>
      <c r="U65" s="1"/>
      <c r="V65" s="1"/>
      <c r="W65" s="1"/>
      <c r="X65" s="1"/>
      <c r="Y65" s="1"/>
      <c r="Z65" s="1"/>
    </row>
    <row r="66" spans="1:26" ht="16" x14ac:dyDescent="0.2">
      <c r="A66" s="1"/>
      <c r="B66" s="83">
        <f t="shared" si="12"/>
        <v>2.149999999999999</v>
      </c>
      <c r="C66" s="804" t="str">
        <f>'2. Bluetooth Tests'!$B$129</f>
        <v>App Not Running, BT Off</v>
      </c>
      <c r="D66" s="805"/>
      <c r="E66" s="85">
        <f>COUNTIF('2. Bluetooth Tests'!$D$131:$D$135,"Pass")</f>
        <v>0</v>
      </c>
      <c r="F66" s="85">
        <f>COUNTIF('2. Bluetooth Tests'!$D$131:$D$135,"Fail")</f>
        <v>0</v>
      </c>
      <c r="G66" s="85">
        <f>COUNTIF('2. Bluetooth Tests'!$D$131:$D$135, "Not Executed")</f>
        <v>5</v>
      </c>
      <c r="H66" s="85">
        <f>COUNTIF('2. Bluetooth Tests'!$D$131:$D$135,"Not Applicable")</f>
        <v>0</v>
      </c>
      <c r="I66" s="85">
        <f t="shared" si="10"/>
        <v>5</v>
      </c>
      <c r="J66" s="86" t="str">
        <f t="shared" si="11"/>
        <v>Not Executed</v>
      </c>
      <c r="K66" s="49"/>
      <c r="L66" s="49"/>
      <c r="M66" s="1"/>
      <c r="N66" s="1"/>
      <c r="O66" s="1"/>
      <c r="P66" s="1"/>
      <c r="Q66" s="1"/>
      <c r="R66" s="1"/>
      <c r="S66" s="1"/>
      <c r="T66" s="1"/>
      <c r="U66" s="1"/>
      <c r="V66" s="1"/>
      <c r="W66" s="1"/>
      <c r="X66" s="1"/>
      <c r="Y66" s="1"/>
      <c r="Z66" s="1"/>
    </row>
    <row r="67" spans="1:26" ht="16" x14ac:dyDescent="0.2">
      <c r="A67" s="1"/>
      <c r="B67" s="83">
        <f t="shared" si="12"/>
        <v>2.1599999999999988</v>
      </c>
      <c r="C67" s="804" t="str">
        <f>'2. Bluetooth Tests'!$B$137</f>
        <v>App Running, BT Off</v>
      </c>
      <c r="D67" s="805"/>
      <c r="E67" s="85">
        <f>COUNTIF('2. Bluetooth Tests'!$D$139:$D$142,"Pass")</f>
        <v>0</v>
      </c>
      <c r="F67" s="85">
        <f>COUNTIF('2. Bluetooth Tests'!$D$139:$D$142,"Fail")</f>
        <v>0</v>
      </c>
      <c r="G67" s="85">
        <f>COUNTIF('2. Bluetooth Tests'!$D$139:$D$142, "Not Executed")</f>
        <v>4</v>
      </c>
      <c r="H67" s="85">
        <f>COUNTIF('2. Bluetooth Tests'!$D$139:$D$142,"Not Applicable")</f>
        <v>0</v>
      </c>
      <c r="I67" s="85">
        <f t="shared" si="10"/>
        <v>4</v>
      </c>
      <c r="J67" s="82" t="str">
        <f t="shared" si="11"/>
        <v>Not Executed</v>
      </c>
      <c r="K67" s="49"/>
      <c r="L67" s="49"/>
      <c r="M67" s="1"/>
      <c r="N67" s="1"/>
      <c r="O67" s="1"/>
      <c r="P67" s="1"/>
      <c r="Q67" s="1"/>
      <c r="R67" s="1"/>
      <c r="S67" s="1"/>
      <c r="T67" s="1"/>
      <c r="U67" s="1"/>
      <c r="V67" s="1"/>
      <c r="W67" s="1"/>
      <c r="X67" s="1"/>
      <c r="Y67" s="1"/>
      <c r="Z67" s="1"/>
    </row>
    <row r="68" spans="1:26" ht="16" x14ac:dyDescent="0.2">
      <c r="A68" s="1"/>
      <c r="B68" s="83">
        <f t="shared" si="12"/>
        <v>2.1699999999999986</v>
      </c>
      <c r="C68" s="804" t="str">
        <f>'2. Bluetooth Tests'!$B$144</f>
        <v>App Running on SDL Core, BT Toggle</v>
      </c>
      <c r="D68" s="805"/>
      <c r="E68" s="85">
        <f>COUNTIF('2. Bluetooth Tests'!$D$146:$D$150,"Pass")</f>
        <v>0</v>
      </c>
      <c r="F68" s="85">
        <f>COUNTIF('2. Bluetooth Tests'!$D$146:$D$150,"Fail")</f>
        <v>0</v>
      </c>
      <c r="G68" s="85">
        <f>COUNTIF('2. Bluetooth Tests'!$D$146:$D$150, "Not Executed")</f>
        <v>5</v>
      </c>
      <c r="H68" s="85">
        <f>COUNTIF('2. Bluetooth Tests'!$D$146:$D$150,"Not Applicable")</f>
        <v>0</v>
      </c>
      <c r="I68" s="85">
        <f t="shared" si="10"/>
        <v>5</v>
      </c>
      <c r="J68" s="82" t="str">
        <f t="shared" si="11"/>
        <v>Not Executed</v>
      </c>
      <c r="K68" s="49"/>
      <c r="L68" s="49"/>
      <c r="M68" s="1"/>
      <c r="N68" s="1"/>
      <c r="O68" s="1"/>
      <c r="P68" s="1"/>
      <c r="Q68" s="1"/>
      <c r="R68" s="1"/>
      <c r="S68" s="1"/>
      <c r="T68" s="1"/>
      <c r="U68" s="1"/>
      <c r="V68" s="1"/>
      <c r="W68" s="1"/>
      <c r="X68" s="1"/>
      <c r="Y68" s="1"/>
      <c r="Z68" s="1"/>
    </row>
    <row r="69" spans="1:26" ht="16" x14ac:dyDescent="0.2">
      <c r="A69" s="1"/>
      <c r="B69" s="83">
        <f t="shared" si="12"/>
        <v>2.1799999999999984</v>
      </c>
      <c r="C69" s="804" t="str">
        <f>'2. Bluetooth Tests'!$B$152</f>
        <v>App Running on SDL Core, IGN Cycle (5 min) (if applicable)</v>
      </c>
      <c r="D69" s="805"/>
      <c r="E69" s="87">
        <f>COUNTIF('2. Bluetooth Tests'!$D$154:$D$161,"Pass")</f>
        <v>0</v>
      </c>
      <c r="F69" s="87">
        <f>COUNTIF('2. Bluetooth Tests'!$D$154:$D$161,"Fail")</f>
        <v>0</v>
      </c>
      <c r="G69" s="87">
        <f>COUNTIF('2. Bluetooth Tests'!$D$154:$D$161, "Not Executed")</f>
        <v>8</v>
      </c>
      <c r="H69" s="87">
        <f>COUNTIF('2. Bluetooth Tests'!$D$154:$D$161,"Not Applicable")</f>
        <v>0</v>
      </c>
      <c r="I69" s="85">
        <f t="shared" si="10"/>
        <v>8</v>
      </c>
      <c r="J69" s="86" t="str">
        <f t="shared" si="11"/>
        <v>Not Executed</v>
      </c>
      <c r="K69" s="49"/>
      <c r="L69" s="49"/>
      <c r="M69" s="1"/>
      <c r="N69" s="1"/>
      <c r="O69" s="1"/>
      <c r="P69" s="1"/>
      <c r="Q69" s="1"/>
      <c r="R69" s="1"/>
      <c r="S69" s="1"/>
      <c r="T69" s="1"/>
      <c r="U69" s="1"/>
      <c r="V69" s="1"/>
      <c r="W69" s="1"/>
      <c r="X69" s="1"/>
      <c r="Y69" s="1"/>
      <c r="Z69" s="1"/>
    </row>
    <row r="70" spans="1:26" ht="16" x14ac:dyDescent="0.2">
      <c r="A70" s="1"/>
      <c r="B70" s="83">
        <f t="shared" si="12"/>
        <v>2.1899999999999982</v>
      </c>
      <c r="C70" s="804" t="str">
        <f>'2. Bluetooth Tests'!$B$163</f>
        <v>App Running on SDL Core, App Background on Phone, IGN Cycle (5 min) (if applicable)</v>
      </c>
      <c r="D70" s="805"/>
      <c r="E70" s="87">
        <f>COUNTIF('2. Bluetooth Tests'!$D$165:$D$173,"Pass")</f>
        <v>0</v>
      </c>
      <c r="F70" s="87">
        <f>COUNTIF('2. Bluetooth Tests'!$D$165:$D$173,"Fail")</f>
        <v>0</v>
      </c>
      <c r="G70" s="87">
        <f>COUNTIF('2. Bluetooth Tests'!$D$165:$D$173, "Not Executed")</f>
        <v>9</v>
      </c>
      <c r="H70" s="87">
        <f>COUNTIF('2. Bluetooth Tests'!$D$165:$D$173,"Not Applicable")</f>
        <v>0</v>
      </c>
      <c r="I70" s="85">
        <f t="shared" si="10"/>
        <v>9</v>
      </c>
      <c r="J70" s="82" t="str">
        <f t="shared" si="11"/>
        <v>Not Executed</v>
      </c>
      <c r="K70" s="49"/>
      <c r="L70" s="49"/>
      <c r="M70" s="1"/>
      <c r="N70" s="1"/>
      <c r="O70" s="1"/>
      <c r="P70" s="1"/>
      <c r="Q70" s="1"/>
      <c r="R70" s="1"/>
      <c r="S70" s="1"/>
      <c r="T70" s="1"/>
      <c r="U70" s="1"/>
      <c r="V70" s="1"/>
      <c r="W70" s="1"/>
      <c r="X70" s="1"/>
      <c r="Y70" s="1"/>
      <c r="Z70" s="1"/>
    </row>
    <row r="71" spans="1:26" ht="16" x14ac:dyDescent="0.2">
      <c r="A71" s="1"/>
      <c r="B71" s="83">
        <f t="shared" si="12"/>
        <v>2.199999999999998</v>
      </c>
      <c r="C71" s="804" t="str">
        <f>'2. Bluetooth Tests'!$B$175</f>
        <v>App Not Installed</v>
      </c>
      <c r="D71" s="805"/>
      <c r="E71" s="87">
        <f>COUNTIF('2. Bluetooth Tests'!$D$177:$D$180,"Pass")</f>
        <v>0</v>
      </c>
      <c r="F71" s="87">
        <f>COUNTIF('2. Bluetooth Tests'!$D$177:$D$180,"Fail")</f>
        <v>0</v>
      </c>
      <c r="G71" s="87">
        <f>COUNTIF('2. Bluetooth Tests'!$D$177:$D$180, "Not Executed")</f>
        <v>4</v>
      </c>
      <c r="H71" s="87">
        <f>COUNTIF('2. Bluetooth Tests'!$D$177:$D$180,"Not Applicable")</f>
        <v>0</v>
      </c>
      <c r="I71" s="85">
        <f t="shared" si="10"/>
        <v>4</v>
      </c>
      <c r="J71" s="82" t="str">
        <f t="shared" si="11"/>
        <v>Not Executed</v>
      </c>
      <c r="K71" s="49"/>
      <c r="L71" s="49"/>
      <c r="M71" s="1"/>
      <c r="N71" s="1"/>
      <c r="O71" s="1"/>
      <c r="P71" s="1"/>
      <c r="Q71" s="1"/>
      <c r="R71" s="1"/>
      <c r="S71" s="1"/>
      <c r="T71" s="1"/>
      <c r="U71" s="1"/>
      <c r="V71" s="1"/>
      <c r="W71" s="1"/>
      <c r="X71" s="1"/>
      <c r="Y71" s="1"/>
      <c r="Z71" s="1"/>
    </row>
    <row r="72" spans="1:26" ht="16" x14ac:dyDescent="0.2">
      <c r="A72" s="1"/>
      <c r="B72" s="83">
        <f t="shared" si="12"/>
        <v>2.2099999999999977</v>
      </c>
      <c r="C72" s="804" t="str">
        <f>'2. Bluetooth Tests'!$B$182</f>
        <v>App Running on SDL Core, Turn BT Off, Quit App (if applicable)</v>
      </c>
      <c r="D72" s="805"/>
      <c r="E72" s="87">
        <f>COUNTIF('2. Bluetooth Tests'!$D$184:$D$191,"Pass")</f>
        <v>0</v>
      </c>
      <c r="F72" s="87">
        <f>COUNTIF('2. Bluetooth Tests'!$D$184:$D$191,"Fail")</f>
        <v>0</v>
      </c>
      <c r="G72" s="87">
        <f>COUNTIF('2. Bluetooth Tests'!$D$184:$D$191, "Not Executed")</f>
        <v>8</v>
      </c>
      <c r="H72" s="87">
        <f>COUNTIF('2. Bluetooth Tests'!$D$184:$D$191,"Not Applicable")</f>
        <v>0</v>
      </c>
      <c r="I72" s="85">
        <f t="shared" si="10"/>
        <v>8</v>
      </c>
      <c r="J72" s="86" t="str">
        <f t="shared" si="11"/>
        <v>Not Executed</v>
      </c>
      <c r="K72" s="49"/>
      <c r="L72" s="49"/>
      <c r="M72" s="1"/>
      <c r="N72" s="1"/>
      <c r="O72" s="1"/>
      <c r="P72" s="1"/>
      <c r="Q72" s="1"/>
      <c r="R72" s="1"/>
      <c r="S72" s="1"/>
      <c r="T72" s="1"/>
      <c r="U72" s="1"/>
      <c r="V72" s="1"/>
      <c r="W72" s="1"/>
      <c r="X72" s="1"/>
      <c r="Y72" s="1"/>
      <c r="Z72" s="1"/>
    </row>
    <row r="73" spans="1:26" ht="16" x14ac:dyDescent="0.2">
      <c r="A73" s="1"/>
      <c r="B73" s="83">
        <f t="shared" si="12"/>
        <v>2.2199999999999975</v>
      </c>
      <c r="C73" s="804" t="str">
        <f>'2. Bluetooth Tests'!$B$193</f>
        <v>App Not Installed, BT Off</v>
      </c>
      <c r="D73" s="805"/>
      <c r="E73" s="87">
        <f>COUNTIF('2. Bluetooth Tests'!$D$195:$D$200,"Pass")</f>
        <v>0</v>
      </c>
      <c r="F73" s="87">
        <f>COUNTIF('2. Bluetooth Tests'!$D$195:$D$200,"Fail")</f>
        <v>0</v>
      </c>
      <c r="G73" s="87">
        <f>COUNTIF('2. Bluetooth Tests'!$D$195:$D$200, "Not Executed")</f>
        <v>6</v>
      </c>
      <c r="H73" s="87">
        <f>COUNTIF('2. Bluetooth Tests'!$D$195:$D$200,"Not Applicable")</f>
        <v>0</v>
      </c>
      <c r="I73" s="85">
        <f t="shared" si="10"/>
        <v>6</v>
      </c>
      <c r="J73" s="82" t="str">
        <f t="shared" si="11"/>
        <v>Not Executed</v>
      </c>
      <c r="K73" s="49"/>
      <c r="L73" s="49"/>
      <c r="M73" s="1"/>
      <c r="N73" s="1"/>
      <c r="O73" s="1"/>
      <c r="P73" s="1"/>
      <c r="Q73" s="1"/>
      <c r="R73" s="1"/>
      <c r="S73" s="1"/>
      <c r="T73" s="1"/>
      <c r="U73" s="1"/>
      <c r="V73" s="1"/>
      <c r="W73" s="1"/>
      <c r="X73" s="1"/>
      <c r="Y73" s="1"/>
      <c r="Z73" s="1"/>
    </row>
    <row r="74" spans="1:26" ht="16" x14ac:dyDescent="0.2">
      <c r="A74" s="1"/>
      <c r="B74" s="83">
        <f t="shared" si="12"/>
        <v>2.2299999999999973</v>
      </c>
      <c r="C74" s="804" t="str">
        <f>'2. Bluetooth Tests'!$B$202</f>
        <v>App Not Running, IGN Off, Phone Locked (if applicable)</v>
      </c>
      <c r="D74" s="805"/>
      <c r="E74" s="87">
        <f>COUNTIF('2. Bluetooth Tests'!$D$204:$D$213,"Pass")</f>
        <v>0</v>
      </c>
      <c r="F74" s="87">
        <f>COUNTIF('2. Bluetooth Tests'!$D$204:$D$213,"Fail")</f>
        <v>0</v>
      </c>
      <c r="G74" s="87">
        <f>COUNTIF('2. Bluetooth Tests'!$D$204:$D$213, "Not Executed")</f>
        <v>10</v>
      </c>
      <c r="H74" s="87">
        <f>COUNTIF('2. Bluetooth Tests'!$D$204:$D$213,"Not Applicable")</f>
        <v>0</v>
      </c>
      <c r="I74" s="85">
        <f t="shared" si="10"/>
        <v>10</v>
      </c>
      <c r="J74" s="82" t="str">
        <f t="shared" si="11"/>
        <v>Not Executed</v>
      </c>
      <c r="K74" s="49"/>
      <c r="L74" s="49"/>
      <c r="M74" s="1"/>
      <c r="N74" s="1"/>
      <c r="O74" s="1"/>
      <c r="P74" s="1"/>
      <c r="Q74" s="1"/>
      <c r="R74" s="1"/>
      <c r="S74" s="1"/>
      <c r="T74" s="1"/>
      <c r="U74" s="1"/>
      <c r="V74" s="1"/>
      <c r="W74" s="1"/>
      <c r="X74" s="1"/>
      <c r="Y74" s="1"/>
      <c r="Z74" s="1"/>
    </row>
    <row r="75" spans="1:26" ht="16" x14ac:dyDescent="0.2">
      <c r="A75" s="1"/>
      <c r="B75" s="83">
        <f t="shared" si="12"/>
        <v>2.2399999999999971</v>
      </c>
      <c r="C75" s="804" t="str">
        <f>'2. Bluetooth Tests'!$B$215</f>
        <v>App Running, IGN Off, Phone Locked (if applicable)</v>
      </c>
      <c r="D75" s="805"/>
      <c r="E75" s="87">
        <f>COUNTIF('2. Bluetooth Tests'!$D$217:$D$226,"Pass")</f>
        <v>0</v>
      </c>
      <c r="F75" s="87">
        <f>COUNTIF('2. Bluetooth Tests'!$D$217:$D$226,"Fail")</f>
        <v>0</v>
      </c>
      <c r="G75" s="87">
        <f>COUNTIF('2. Bluetooth Tests'!$D$217:$D$226, "Not Executed")</f>
        <v>10</v>
      </c>
      <c r="H75" s="87">
        <f>COUNTIF('2. Bluetooth Tests'!$D$217:$D$226,"Not Applicable")</f>
        <v>0</v>
      </c>
      <c r="I75" s="85">
        <f t="shared" si="10"/>
        <v>10</v>
      </c>
      <c r="J75" s="86" t="str">
        <f t="shared" si="11"/>
        <v>Not Executed</v>
      </c>
      <c r="K75" s="49"/>
      <c r="L75" s="49"/>
      <c r="M75" s="1"/>
      <c r="N75" s="1"/>
      <c r="O75" s="1"/>
      <c r="P75" s="1"/>
      <c r="Q75" s="1"/>
      <c r="R75" s="1"/>
      <c r="S75" s="1"/>
      <c r="T75" s="1"/>
      <c r="U75" s="1"/>
      <c r="V75" s="1"/>
      <c r="W75" s="1"/>
      <c r="X75" s="1"/>
      <c r="Y75" s="1"/>
      <c r="Z75" s="1"/>
    </row>
    <row r="76" spans="1:26" ht="16" x14ac:dyDescent="0.2">
      <c r="A76" s="1"/>
      <c r="B76" s="83">
        <f t="shared" si="12"/>
        <v>2.2499999999999969</v>
      </c>
      <c r="C76" s="804" t="str">
        <f>'2. Bluetooth Tests'!$B$228</f>
        <v>App Not Running, IGN Off, Phone Locked (After IGN On) (if applicable)</v>
      </c>
      <c r="D76" s="805"/>
      <c r="E76" s="87">
        <f>COUNTIF('2. Bluetooth Tests'!$D$230:$D$239,"Pass")</f>
        <v>0</v>
      </c>
      <c r="F76" s="87">
        <f>COUNTIF('2. Bluetooth Tests'!$D$230:$D$239,"Fail")</f>
        <v>0</v>
      </c>
      <c r="G76" s="87">
        <f>COUNTIF('2. Bluetooth Tests'!$D$230:$D$239, "Not Executed")</f>
        <v>10</v>
      </c>
      <c r="H76" s="87">
        <f>COUNTIF('2. Bluetooth Tests'!$D$230:$D$239,"Not Applicable")</f>
        <v>0</v>
      </c>
      <c r="I76" s="85">
        <f t="shared" si="10"/>
        <v>10</v>
      </c>
      <c r="J76" s="82" t="str">
        <f t="shared" si="11"/>
        <v>Not Executed</v>
      </c>
      <c r="K76" s="49"/>
      <c r="L76" s="49"/>
      <c r="M76" s="1"/>
      <c r="N76" s="1"/>
      <c r="O76" s="1"/>
      <c r="P76" s="1"/>
      <c r="Q76" s="1"/>
      <c r="R76" s="1"/>
      <c r="S76" s="1"/>
      <c r="T76" s="1"/>
      <c r="U76" s="1"/>
      <c r="V76" s="1"/>
      <c r="W76" s="1"/>
      <c r="X76" s="1"/>
      <c r="Y76" s="1"/>
      <c r="Z76" s="1"/>
    </row>
    <row r="77" spans="1:26" ht="16" x14ac:dyDescent="0.2">
      <c r="A77" s="1"/>
      <c r="B77" s="83">
        <f t="shared" si="12"/>
        <v>2.2599999999999967</v>
      </c>
      <c r="C77" s="804" t="str">
        <f>'2. Bluetooth Tests'!$B$241</f>
        <v>App Running on SDL Core, Lock Phone</v>
      </c>
      <c r="D77" s="805"/>
      <c r="E77" s="87">
        <f>COUNTIF('2. Bluetooth Tests'!$D$243:$D$247,"Pass")</f>
        <v>0</v>
      </c>
      <c r="F77" s="87">
        <f>COUNTIF('2. Bluetooth Tests'!$D$243:$D$247,"Fail")</f>
        <v>0</v>
      </c>
      <c r="G77" s="87">
        <f>COUNTIF('2. Bluetooth Tests'!$D$243:$D$247, "Not Executed")</f>
        <v>5</v>
      </c>
      <c r="H77" s="87">
        <f>COUNTIF('2. Bluetooth Tests'!$D$243:$D$247,"Not Applicable")</f>
        <v>0</v>
      </c>
      <c r="I77" s="85">
        <f t="shared" si="10"/>
        <v>5</v>
      </c>
      <c r="J77" s="82" t="str">
        <f t="shared" si="11"/>
        <v>Not Executed</v>
      </c>
      <c r="K77" s="49"/>
      <c r="L77" s="49"/>
      <c r="M77" s="1"/>
      <c r="N77" s="1"/>
      <c r="O77" s="1"/>
      <c r="P77" s="1"/>
      <c r="Q77" s="1"/>
      <c r="R77" s="1"/>
      <c r="S77" s="1"/>
      <c r="T77" s="1"/>
      <c r="U77" s="1"/>
      <c r="V77" s="1"/>
      <c r="W77" s="1"/>
      <c r="X77" s="1"/>
      <c r="Y77" s="1"/>
      <c r="Z77" s="1"/>
    </row>
    <row r="78" spans="1:26" ht="16" x14ac:dyDescent="0.2">
      <c r="A78" s="1"/>
      <c r="B78" s="83">
        <f t="shared" si="12"/>
        <v>2.2699999999999965</v>
      </c>
      <c r="C78" s="804" t="str">
        <f>'2. Bluetooth Tests'!$B$249</f>
        <v>App Running, IGN Cycle</v>
      </c>
      <c r="D78" s="805"/>
      <c r="E78" s="87">
        <f>COUNTIF('2. Bluetooth Tests'!$D$251:$D$259,"Pass")</f>
        <v>0</v>
      </c>
      <c r="F78" s="87">
        <f>COUNTIF('2. Bluetooth Tests'!$D$251:$D$259,"Fail")</f>
        <v>0</v>
      </c>
      <c r="G78" s="87">
        <f>COUNTIF('2. Bluetooth Tests'!$D$251:$D$259, "Not Executed")</f>
        <v>9</v>
      </c>
      <c r="H78" s="87">
        <f>COUNTIF('2. Bluetooth Tests'!$D$251:$D$259,"Not Applicable")</f>
        <v>0</v>
      </c>
      <c r="I78" s="85">
        <f t="shared" si="10"/>
        <v>9</v>
      </c>
      <c r="J78" s="86" t="str">
        <f t="shared" si="11"/>
        <v>Not Executed</v>
      </c>
      <c r="K78" s="49"/>
      <c r="L78" s="49"/>
      <c r="M78" s="1"/>
      <c r="N78" s="1"/>
      <c r="O78" s="1"/>
      <c r="P78" s="1"/>
      <c r="Q78" s="1"/>
      <c r="R78" s="1"/>
      <c r="S78" s="1"/>
      <c r="T78" s="1"/>
      <c r="U78" s="1"/>
      <c r="V78" s="1"/>
      <c r="W78" s="1"/>
      <c r="X78" s="1"/>
      <c r="Y78" s="1"/>
      <c r="Z78" s="1"/>
    </row>
    <row r="79" spans="1:26" ht="16" x14ac:dyDescent="0.2">
      <c r="A79" s="1"/>
      <c r="B79" s="83">
        <f t="shared" si="12"/>
        <v>2.2799999999999963</v>
      </c>
      <c r="C79" s="804" t="str">
        <f>'2. Bluetooth Tests'!$B$261</f>
        <v>Companion Apps (Android only)</v>
      </c>
      <c r="D79" s="805"/>
      <c r="E79" s="87">
        <f>COUNTIF('2. Bluetooth Tests'!$D$263:$D$272,"Pass")</f>
        <v>0</v>
      </c>
      <c r="F79" s="87">
        <f>COUNTIF('2. Bluetooth Tests'!$D$263:$D$272,"Fail")</f>
        <v>0</v>
      </c>
      <c r="G79" s="87">
        <f>COUNTIF('2. Bluetooth Tests'!$D$263:$D$272, "Not Executed")</f>
        <v>10</v>
      </c>
      <c r="H79" s="87">
        <f>COUNTIF('2. Bluetooth Tests'!$D$263:$D$272,"Not Applicable")</f>
        <v>0</v>
      </c>
      <c r="I79" s="85">
        <f t="shared" si="10"/>
        <v>10</v>
      </c>
      <c r="J79" s="86" t="str">
        <f t="shared" si="11"/>
        <v>Not Executed</v>
      </c>
      <c r="K79" s="49"/>
      <c r="L79" s="49"/>
      <c r="M79" s="1"/>
      <c r="N79" s="1"/>
      <c r="O79" s="1"/>
      <c r="P79" s="1"/>
      <c r="Q79" s="1"/>
      <c r="R79" s="1"/>
      <c r="S79" s="1"/>
      <c r="T79" s="1"/>
      <c r="U79" s="1"/>
      <c r="V79" s="1"/>
      <c r="W79" s="1"/>
      <c r="X79" s="1"/>
      <c r="Y79" s="1"/>
      <c r="Z79" s="1"/>
    </row>
    <row r="80" spans="1:26" ht="16" x14ac:dyDescent="0.2">
      <c r="A80" s="1"/>
      <c r="B80" s="795" t="s">
        <v>58</v>
      </c>
      <c r="C80" s="777"/>
      <c r="D80" s="777"/>
      <c r="E80" s="808">
        <f>(COUNTIF(J52:J79,"Pass")+COUNTIF(J52:J79,"Not Applicable"))/(COUNTIF(J52:J79,"*"))</f>
        <v>0</v>
      </c>
      <c r="F80" s="777"/>
      <c r="G80" s="777"/>
      <c r="H80" s="777"/>
      <c r="I80" s="777"/>
      <c r="J80" s="778"/>
      <c r="K80" s="49"/>
      <c r="L80" s="49"/>
      <c r="M80" s="1"/>
      <c r="N80" s="1"/>
      <c r="O80" s="1"/>
      <c r="P80" s="1"/>
      <c r="Q80" s="1"/>
      <c r="R80" s="1"/>
      <c r="S80" s="1"/>
      <c r="T80" s="1"/>
      <c r="U80" s="1"/>
      <c r="V80" s="1"/>
      <c r="W80" s="1"/>
      <c r="X80" s="1"/>
      <c r="Y80" s="1"/>
      <c r="Z80" s="1"/>
    </row>
    <row r="81" spans="1:26" ht="16" x14ac:dyDescent="0.2">
      <c r="A81" s="1"/>
      <c r="B81" s="49"/>
      <c r="C81" s="49"/>
      <c r="D81" s="49"/>
      <c r="E81" s="49"/>
      <c r="F81" s="49"/>
      <c r="G81" s="49"/>
      <c r="H81" s="49"/>
      <c r="I81" s="49"/>
      <c r="J81" s="49"/>
      <c r="K81" s="49"/>
      <c r="L81" s="49"/>
      <c r="M81" s="1"/>
      <c r="N81" s="1"/>
      <c r="O81" s="1"/>
      <c r="P81" s="1"/>
      <c r="Q81" s="1"/>
      <c r="R81" s="1"/>
      <c r="S81" s="1"/>
      <c r="T81" s="1"/>
      <c r="U81" s="1"/>
      <c r="V81" s="1"/>
      <c r="W81" s="1"/>
      <c r="X81" s="1"/>
      <c r="Y81" s="1"/>
      <c r="Z81" s="1"/>
    </row>
    <row r="82" spans="1:26" ht="16" x14ac:dyDescent="0.2">
      <c r="A82" s="1"/>
      <c r="B82" s="781" t="s">
        <v>39</v>
      </c>
      <c r="C82" s="763"/>
      <c r="D82" s="782"/>
      <c r="E82" s="786" t="s">
        <v>61</v>
      </c>
      <c r="F82" s="763"/>
      <c r="G82" s="763"/>
      <c r="H82" s="763"/>
      <c r="I82" s="763"/>
      <c r="J82" s="787"/>
      <c r="K82" s="49"/>
      <c r="L82" s="49"/>
      <c r="M82" s="1"/>
      <c r="N82" s="1"/>
      <c r="O82" s="1"/>
      <c r="P82" s="1"/>
      <c r="Q82" s="1"/>
      <c r="R82" s="1"/>
      <c r="S82" s="1"/>
      <c r="T82" s="1"/>
      <c r="U82" s="1"/>
      <c r="V82" s="1"/>
      <c r="W82" s="1"/>
      <c r="X82" s="1"/>
      <c r="Y82" s="1"/>
      <c r="Z82" s="1"/>
    </row>
    <row r="83" spans="1:26" ht="16" x14ac:dyDescent="0.2">
      <c r="A83" s="1"/>
      <c r="B83" s="783"/>
      <c r="C83" s="784"/>
      <c r="D83" s="785"/>
      <c r="E83" s="788"/>
      <c r="F83" s="784"/>
      <c r="G83" s="784"/>
      <c r="H83" s="784"/>
      <c r="I83" s="784"/>
      <c r="J83" s="789"/>
      <c r="K83" s="49"/>
      <c r="L83" s="49"/>
      <c r="M83" s="1"/>
      <c r="N83" s="1"/>
      <c r="O83" s="1"/>
      <c r="P83" s="1"/>
      <c r="Q83" s="1"/>
      <c r="R83" s="1"/>
      <c r="S83" s="1"/>
      <c r="T83" s="1"/>
      <c r="U83" s="1"/>
      <c r="V83" s="1"/>
      <c r="W83" s="1"/>
      <c r="X83" s="1"/>
      <c r="Y83" s="1"/>
      <c r="Z83" s="1"/>
    </row>
    <row r="84" spans="1:26" ht="17" x14ac:dyDescent="0.2">
      <c r="A84" s="1"/>
      <c r="B84" s="790" t="s">
        <v>50</v>
      </c>
      <c r="C84" s="736"/>
      <c r="D84" s="718"/>
      <c r="E84" s="88" t="s">
        <v>51</v>
      </c>
      <c r="F84" s="54" t="s">
        <v>52</v>
      </c>
      <c r="G84" s="89" t="s">
        <v>53</v>
      </c>
      <c r="H84" s="56" t="s">
        <v>54</v>
      </c>
      <c r="I84" s="57" t="s">
        <v>55</v>
      </c>
      <c r="J84" s="90" t="s">
        <v>56</v>
      </c>
      <c r="K84" s="49"/>
      <c r="L84" s="49"/>
      <c r="M84" s="1"/>
      <c r="N84" s="1"/>
      <c r="O84" s="1"/>
      <c r="P84" s="1"/>
      <c r="Q84" s="1"/>
      <c r="R84" s="1"/>
      <c r="S84" s="1"/>
      <c r="T84" s="1"/>
      <c r="U84" s="1"/>
      <c r="V84" s="1"/>
      <c r="W84" s="1"/>
      <c r="X84" s="1"/>
      <c r="Y84" s="1"/>
      <c r="Z84" s="1"/>
    </row>
    <row r="85" spans="1:26" ht="16" x14ac:dyDescent="0.2">
      <c r="A85" s="1"/>
      <c r="B85" s="91" t="s">
        <v>62</v>
      </c>
      <c r="C85" s="804" t="str">
        <f>'3. USB Tests'!$B$5</f>
        <v>App Not Running</v>
      </c>
      <c r="D85" s="766"/>
      <c r="E85" s="71">
        <f>COUNTIF('3. USB Tests'!$D$7:$D$11,"Pass")</f>
        <v>0</v>
      </c>
      <c r="F85" s="71">
        <f>COUNTIF('3. USB Tests'!$D$7:$D$11,"Fail")</f>
        <v>0</v>
      </c>
      <c r="G85" s="71">
        <f>COUNTIF('3. USB Tests'!$D$7:$D$11, "Not Executed")</f>
        <v>5</v>
      </c>
      <c r="H85" s="71">
        <f>COUNTIF('3. USB Tests'!$D$7:$D$11,"Not Applicable")</f>
        <v>0</v>
      </c>
      <c r="I85" s="62">
        <f t="shared" ref="I85:I99" si="13">SUM(E85:H85)</f>
        <v>5</v>
      </c>
      <c r="J85" s="92" t="str">
        <f t="shared" ref="J85:J99" si="14">IF(AND((E85+H85)=I85,H85&lt;I85),"Pass", IF(H85=I85,"Not Applicable", IF(G85&gt;0,"Not Executed","Fail")))</f>
        <v>Not Executed</v>
      </c>
      <c r="K85" s="49"/>
      <c r="L85" s="49"/>
      <c r="M85" s="1"/>
      <c r="N85" s="1"/>
      <c r="O85" s="1"/>
      <c r="P85" s="1"/>
      <c r="Q85" s="1"/>
      <c r="R85" s="1"/>
      <c r="S85" s="1"/>
      <c r="T85" s="1"/>
      <c r="U85" s="1"/>
      <c r="V85" s="1"/>
      <c r="W85" s="1"/>
      <c r="X85" s="1"/>
      <c r="Y85" s="1"/>
      <c r="Z85" s="1"/>
    </row>
    <row r="86" spans="1:26" ht="16" x14ac:dyDescent="0.2">
      <c r="A86" s="1"/>
      <c r="B86" s="93">
        <f t="shared" ref="B86:B93" si="15">B85+0.1</f>
        <v>3.2</v>
      </c>
      <c r="C86" s="804" t="str">
        <f>'3. USB Tests'!$B$13</f>
        <v>App Running</v>
      </c>
      <c r="D86" s="766"/>
      <c r="E86" s="71">
        <f>COUNTIF('3. USB Tests'!$D$15:$D$18,"Pass")</f>
        <v>0</v>
      </c>
      <c r="F86" s="71">
        <f>COUNTIF('3. USB Tests'!$D$15:$D$18,"Fail")</f>
        <v>0</v>
      </c>
      <c r="G86" s="71">
        <f>COUNTIF('3. USB Tests'!$D$15:$D$18, "Not Executed")</f>
        <v>4</v>
      </c>
      <c r="H86" s="71">
        <f>COUNTIF('3. USB Tests'!$D$15:$D$18,"Not Applicable")</f>
        <v>0</v>
      </c>
      <c r="I86" s="71">
        <f t="shared" si="13"/>
        <v>4</v>
      </c>
      <c r="J86" s="92" t="str">
        <f t="shared" si="14"/>
        <v>Not Executed</v>
      </c>
      <c r="K86" s="49"/>
      <c r="L86" s="49"/>
      <c r="M86" s="1"/>
      <c r="N86" s="1"/>
      <c r="O86" s="1"/>
      <c r="P86" s="1"/>
      <c r="Q86" s="1"/>
      <c r="R86" s="1"/>
      <c r="S86" s="1"/>
      <c r="T86" s="1"/>
      <c r="U86" s="1"/>
      <c r="V86" s="1"/>
      <c r="W86" s="1"/>
      <c r="X86" s="1"/>
      <c r="Y86" s="1"/>
      <c r="Z86" s="1"/>
    </row>
    <row r="87" spans="1:26" ht="16" x14ac:dyDescent="0.2">
      <c r="A87" s="1"/>
      <c r="B87" s="93">
        <f t="shared" si="15"/>
        <v>3.3000000000000003</v>
      </c>
      <c r="C87" s="804" t="str">
        <f>'3. USB Tests'!$B$20</f>
        <v>Phone Off</v>
      </c>
      <c r="D87" s="766"/>
      <c r="E87" s="71">
        <f>COUNTIF('3. USB Tests'!$D$22:$D$27,"Pass")</f>
        <v>0</v>
      </c>
      <c r="F87" s="71">
        <f>COUNTIF('3. USB Tests'!$D$22:$D$27,"Fail")</f>
        <v>0</v>
      </c>
      <c r="G87" s="71">
        <f>COUNTIF('3. USB Tests'!$D$22:$D$27, "Not Executed")</f>
        <v>6</v>
      </c>
      <c r="H87" s="71">
        <f>COUNTIF('3. USB Tests'!$D$22:$D$27,"Not Applicable")</f>
        <v>0</v>
      </c>
      <c r="I87" s="71">
        <f t="shared" si="13"/>
        <v>6</v>
      </c>
      <c r="J87" s="92" t="str">
        <f t="shared" si="14"/>
        <v>Not Executed</v>
      </c>
      <c r="K87" s="49"/>
      <c r="L87" s="49"/>
      <c r="M87" s="1"/>
      <c r="N87" s="1"/>
      <c r="O87" s="1"/>
      <c r="P87" s="1"/>
      <c r="Q87" s="1"/>
      <c r="R87" s="1"/>
      <c r="S87" s="1"/>
      <c r="T87" s="1"/>
      <c r="U87" s="1"/>
      <c r="V87" s="1"/>
      <c r="W87" s="1"/>
      <c r="X87" s="1"/>
      <c r="Y87" s="1"/>
      <c r="Z87" s="1"/>
    </row>
    <row r="88" spans="1:26" ht="16" x14ac:dyDescent="0.2">
      <c r="A88" s="1"/>
      <c r="B88" s="93">
        <f t="shared" si="15"/>
        <v>3.4000000000000004</v>
      </c>
      <c r="C88" s="804" t="str">
        <f>'3. USB Tests'!$B$29</f>
        <v>App Not Running, Lock Phone (iOS only)</v>
      </c>
      <c r="D88" s="766"/>
      <c r="E88" s="71">
        <f>COUNTIF('3. USB Tests'!$D$31:$D$36,"Pass")</f>
        <v>0</v>
      </c>
      <c r="F88" s="71">
        <f>COUNTIF('3. USB Tests'!$D$31:$D$36,"Fail")</f>
        <v>0</v>
      </c>
      <c r="G88" s="71">
        <f>COUNTIF('3. USB Tests'!$D$31:$D$36, "Not Executed")</f>
        <v>6</v>
      </c>
      <c r="H88" s="71">
        <f>COUNTIF('3. USB Tests'!$D$31:$D$36,"Not Applicable")</f>
        <v>0</v>
      </c>
      <c r="I88" s="71">
        <f t="shared" si="13"/>
        <v>6</v>
      </c>
      <c r="J88" s="92" t="str">
        <f t="shared" si="14"/>
        <v>Not Executed</v>
      </c>
      <c r="K88" s="49"/>
      <c r="L88" s="49"/>
      <c r="M88" s="1"/>
      <c r="N88" s="1"/>
      <c r="O88" s="1"/>
      <c r="P88" s="1"/>
      <c r="Q88" s="1"/>
      <c r="R88" s="1"/>
      <c r="S88" s="1"/>
      <c r="T88" s="1"/>
      <c r="U88" s="1"/>
      <c r="V88" s="1"/>
      <c r="W88" s="1"/>
      <c r="X88" s="1"/>
      <c r="Y88" s="1"/>
      <c r="Z88" s="1"/>
    </row>
    <row r="89" spans="1:26" ht="16" x14ac:dyDescent="0.2">
      <c r="A89" s="1"/>
      <c r="B89" s="93">
        <f t="shared" si="15"/>
        <v>3.5000000000000004</v>
      </c>
      <c r="C89" s="804" t="str">
        <f>'3. USB Tests'!$B$38</f>
        <v>App Not Running, Background on Phone (iOS only)</v>
      </c>
      <c r="D89" s="766"/>
      <c r="E89" s="71">
        <f>COUNTIF('3. USB Tests'!$D$40:$D$47,"Pass")</f>
        <v>0</v>
      </c>
      <c r="F89" s="71">
        <f>COUNTIF('3. USB Tests'!$D$40:$D$47,"Fail")</f>
        <v>0</v>
      </c>
      <c r="G89" s="71">
        <f>COUNTIF('3. USB Tests'!$D$40:$D$47, "Not Executed")</f>
        <v>8</v>
      </c>
      <c r="H89" s="71">
        <f>COUNTIF('3. USB Tests'!$D$40:$D$47,"Not Applicable")</f>
        <v>0</v>
      </c>
      <c r="I89" s="71">
        <f t="shared" si="13"/>
        <v>8</v>
      </c>
      <c r="J89" s="92" t="str">
        <f t="shared" si="14"/>
        <v>Not Executed</v>
      </c>
      <c r="K89" s="49"/>
      <c r="L89" s="49"/>
      <c r="M89" s="1"/>
      <c r="N89" s="1"/>
      <c r="O89" s="1"/>
      <c r="P89" s="1"/>
      <c r="Q89" s="1"/>
      <c r="R89" s="1"/>
      <c r="S89" s="1"/>
      <c r="T89" s="1"/>
      <c r="U89" s="1"/>
      <c r="V89" s="1"/>
      <c r="W89" s="1"/>
      <c r="X89" s="1"/>
      <c r="Y89" s="1"/>
      <c r="Z89" s="1"/>
    </row>
    <row r="90" spans="1:26" ht="16" x14ac:dyDescent="0.2">
      <c r="A90" s="1"/>
      <c r="B90" s="93">
        <f t="shared" si="15"/>
        <v>3.6000000000000005</v>
      </c>
      <c r="C90" s="804" t="str">
        <f>'3. USB Tests'!$B$49</f>
        <v>App Not Running, Start Media, Lock Phone (Media Apps Only, iOS only)</v>
      </c>
      <c r="D90" s="766"/>
      <c r="E90" s="71">
        <f>COUNTIF('3. USB Tests'!$D$51:$D$59,"Pass")</f>
        <v>0</v>
      </c>
      <c r="F90" s="71">
        <f>COUNTIF('3. USB Tests'!$D$51:$D$59,"Fail")</f>
        <v>0</v>
      </c>
      <c r="G90" s="71">
        <f>COUNTIF('3. USB Tests'!$D$51:$D$59, "Not Executed")</f>
        <v>9</v>
      </c>
      <c r="H90" s="71">
        <f>COUNTIF('3. USB Tests'!$D$51:$D$59,"Not Applicable")</f>
        <v>0</v>
      </c>
      <c r="I90" s="71">
        <f t="shared" si="13"/>
        <v>9</v>
      </c>
      <c r="J90" s="92" t="str">
        <f t="shared" si="14"/>
        <v>Not Executed</v>
      </c>
      <c r="K90" s="49"/>
      <c r="L90" s="49"/>
      <c r="M90" s="1"/>
      <c r="N90" s="1"/>
      <c r="O90" s="1"/>
      <c r="P90" s="1"/>
      <c r="Q90" s="1"/>
      <c r="R90" s="1"/>
      <c r="S90" s="1"/>
      <c r="T90" s="1"/>
      <c r="U90" s="1"/>
      <c r="V90" s="1"/>
      <c r="W90" s="1"/>
      <c r="X90" s="1"/>
      <c r="Y90" s="1"/>
      <c r="Z90" s="1"/>
    </row>
    <row r="91" spans="1:26" ht="16" x14ac:dyDescent="0.2">
      <c r="A91" s="1"/>
      <c r="B91" s="93">
        <f t="shared" si="15"/>
        <v>3.7000000000000006</v>
      </c>
      <c r="C91" s="804" t="str">
        <f>'3. USB Tests'!$B$63</f>
        <v>App Not Running, IGN Off (if applicable)</v>
      </c>
      <c r="D91" s="766"/>
      <c r="E91" s="71">
        <f>COUNTIF('3. USB Tests'!$D$65:$D$70,"Pass")</f>
        <v>0</v>
      </c>
      <c r="F91" s="71">
        <f>COUNTIF('3. USB Tests'!$D$65:$D$70,"Fail")</f>
        <v>0</v>
      </c>
      <c r="G91" s="71">
        <f>COUNTIF('3. USB Tests'!$D$65:$D$70, "Not Executed")</f>
        <v>6</v>
      </c>
      <c r="H91" s="71">
        <f>COUNTIF('3. USB Tests'!$D$65:$D$70,"Not Applicable")</f>
        <v>0</v>
      </c>
      <c r="I91" s="71">
        <f t="shared" si="13"/>
        <v>6</v>
      </c>
      <c r="J91" s="92" t="str">
        <f t="shared" si="14"/>
        <v>Not Executed</v>
      </c>
      <c r="K91" s="49"/>
      <c r="L91" s="49"/>
      <c r="M91" s="1"/>
      <c r="N91" s="1"/>
      <c r="O91" s="1"/>
      <c r="P91" s="1"/>
      <c r="Q91" s="1"/>
      <c r="R91" s="1"/>
      <c r="S91" s="1"/>
      <c r="T91" s="1"/>
      <c r="U91" s="1"/>
      <c r="V91" s="1"/>
      <c r="W91" s="1"/>
      <c r="X91" s="1"/>
      <c r="Y91" s="1"/>
      <c r="Z91" s="1"/>
    </row>
    <row r="92" spans="1:26" ht="16" x14ac:dyDescent="0.2">
      <c r="A92" s="1"/>
      <c r="B92" s="93">
        <f t="shared" si="15"/>
        <v>3.8000000000000007</v>
      </c>
      <c r="C92" s="804" t="str">
        <f>'3. USB Tests'!$B$72</f>
        <v>App Running, IGN On (if applicable)</v>
      </c>
      <c r="D92" s="766"/>
      <c r="E92" s="71">
        <f>COUNTIF('3. USB Tests'!$D$74:$D$78,"Pass")</f>
        <v>0</v>
      </c>
      <c r="F92" s="71">
        <f>COUNTIF('3. USB Tests'!$D$74:$D$78,"Fail")</f>
        <v>0</v>
      </c>
      <c r="G92" s="71">
        <f>COUNTIF('3. USB Tests'!$D$74:$D$78, "Not Executed")</f>
        <v>5</v>
      </c>
      <c r="H92" s="71">
        <f>COUNTIF('3. USB Tests'!$D$74:$D$78,"Not Applicable")</f>
        <v>0</v>
      </c>
      <c r="I92" s="71">
        <f t="shared" si="13"/>
        <v>5</v>
      </c>
      <c r="J92" s="92" t="str">
        <f t="shared" si="14"/>
        <v>Not Executed</v>
      </c>
      <c r="K92" s="49"/>
      <c r="L92" s="49"/>
      <c r="M92" s="1"/>
      <c r="N92" s="1"/>
      <c r="O92" s="1"/>
      <c r="P92" s="1"/>
      <c r="Q92" s="1"/>
      <c r="R92" s="1"/>
      <c r="S92" s="1"/>
      <c r="T92" s="1"/>
      <c r="U92" s="1"/>
      <c r="V92" s="1"/>
      <c r="W92" s="1"/>
      <c r="X92" s="1"/>
      <c r="Y92" s="1"/>
      <c r="Z92" s="1"/>
    </row>
    <row r="93" spans="1:26" ht="16" x14ac:dyDescent="0.2">
      <c r="A93" s="1"/>
      <c r="B93" s="93">
        <f t="shared" si="15"/>
        <v>3.9000000000000008</v>
      </c>
      <c r="C93" s="804" t="str">
        <f>'3. USB Tests'!$B$80</f>
        <v>Phone Off</v>
      </c>
      <c r="D93" s="766"/>
      <c r="E93" s="71">
        <f>COUNTIF('3. USB Tests'!$D$82:$D$86,"Pass")</f>
        <v>0</v>
      </c>
      <c r="F93" s="71">
        <f>COUNTIF('3. USB Tests'!$D$82:$D$86,"Fail")</f>
        <v>0</v>
      </c>
      <c r="G93" s="71">
        <f>COUNTIF('3. USB Tests'!$D$82:$D$86, "Not Executed")</f>
        <v>5</v>
      </c>
      <c r="H93" s="71">
        <f>COUNTIF('3. USB Tests'!$D$82:$D$86,"Not Applicable")</f>
        <v>0</v>
      </c>
      <c r="I93" s="71">
        <f t="shared" si="13"/>
        <v>5</v>
      </c>
      <c r="J93" s="92" t="str">
        <f t="shared" si="14"/>
        <v>Not Executed</v>
      </c>
      <c r="K93" s="49"/>
      <c r="L93" s="49"/>
      <c r="M93" s="1"/>
      <c r="N93" s="1"/>
      <c r="O93" s="1"/>
      <c r="P93" s="1"/>
      <c r="Q93" s="1"/>
      <c r="R93" s="1"/>
      <c r="S93" s="1"/>
      <c r="T93" s="1"/>
      <c r="U93" s="1"/>
      <c r="V93" s="1"/>
      <c r="W93" s="1"/>
      <c r="X93" s="1"/>
      <c r="Y93" s="1"/>
      <c r="Z93" s="1"/>
    </row>
    <row r="94" spans="1:26" ht="16" x14ac:dyDescent="0.2">
      <c r="A94" s="1"/>
      <c r="B94" s="94" t="s">
        <v>63</v>
      </c>
      <c r="C94" s="804" t="str">
        <f>'3. USB Tests'!$B$88</f>
        <v>App Running on SDL Core Module, IGN Cycle (5 min) (if applicable)</v>
      </c>
      <c r="D94" s="766"/>
      <c r="E94" s="71">
        <f>COUNTIF('3. USB Tests'!$D$90:$D$98,"Pass")</f>
        <v>0</v>
      </c>
      <c r="F94" s="71">
        <f>COUNTIF('3. USB Tests'!$D$90:$D$98,"Fail")</f>
        <v>0</v>
      </c>
      <c r="G94" s="71">
        <f>COUNTIF('3. USB Tests'!$D$90:$D$98, "Not Executed")</f>
        <v>9</v>
      </c>
      <c r="H94" s="71">
        <f>COUNTIF('3. USB Tests'!$D$90:$D$98,"Not Applicable")</f>
        <v>0</v>
      </c>
      <c r="I94" s="71">
        <f t="shared" si="13"/>
        <v>9</v>
      </c>
      <c r="J94" s="92" t="str">
        <f t="shared" si="14"/>
        <v>Not Executed</v>
      </c>
      <c r="K94" s="49"/>
      <c r="L94" s="49"/>
      <c r="M94" s="1"/>
      <c r="N94" s="1"/>
      <c r="O94" s="1"/>
      <c r="P94" s="1"/>
      <c r="Q94" s="1"/>
      <c r="R94" s="1"/>
      <c r="S94" s="1"/>
      <c r="T94" s="1"/>
      <c r="U94" s="1"/>
      <c r="V94" s="1"/>
      <c r="W94" s="1"/>
      <c r="X94" s="1"/>
      <c r="Y94" s="1"/>
      <c r="Z94" s="1"/>
    </row>
    <row r="95" spans="1:26" ht="16" x14ac:dyDescent="0.2">
      <c r="A95" s="1"/>
      <c r="B95" s="93">
        <f t="shared" ref="B95:B99" si="16">B94+0.01</f>
        <v>3.11</v>
      </c>
      <c r="C95" s="804" t="str">
        <f>'3. USB Tests'!$B$100</f>
        <v>App Running on SDL Core Module, Unplug (5 min)</v>
      </c>
      <c r="D95" s="766"/>
      <c r="E95" s="71">
        <f>COUNTIF('3. USB Tests'!$D$102:$D$112,"Pass")</f>
        <v>0</v>
      </c>
      <c r="F95" s="71">
        <f>COUNTIF('3. USB Tests'!$D$102:$D$112,"Fail")</f>
        <v>0</v>
      </c>
      <c r="G95" s="71">
        <f>COUNTIF('3. USB Tests'!$D$102:$D$112, "Not Executed")</f>
        <v>11</v>
      </c>
      <c r="H95" s="71">
        <f>COUNTIF('3. USB Tests'!$D$102:$D$112,"Not Applicable")</f>
        <v>0</v>
      </c>
      <c r="I95" s="71">
        <f t="shared" si="13"/>
        <v>11</v>
      </c>
      <c r="J95" s="92" t="str">
        <f t="shared" si="14"/>
        <v>Not Executed</v>
      </c>
      <c r="K95" s="49"/>
      <c r="L95" s="49"/>
      <c r="M95" s="1"/>
      <c r="N95" s="1"/>
      <c r="O95" s="1"/>
      <c r="P95" s="1"/>
      <c r="Q95" s="1"/>
      <c r="R95" s="1"/>
      <c r="S95" s="1"/>
      <c r="T95" s="1"/>
      <c r="U95" s="1"/>
      <c r="V95" s="1"/>
      <c r="W95" s="1"/>
      <c r="X95" s="1"/>
      <c r="Y95" s="1"/>
      <c r="Z95" s="1"/>
    </row>
    <row r="96" spans="1:26" ht="16" x14ac:dyDescent="0.2">
      <c r="A96" s="1"/>
      <c r="B96" s="93">
        <f t="shared" si="16"/>
        <v>3.1199999999999997</v>
      </c>
      <c r="C96" s="804" t="str">
        <f>'3. USB Tests'!$B$114</f>
        <v>App Uninstalled (iOS only)</v>
      </c>
      <c r="D96" s="766"/>
      <c r="E96" s="71">
        <f>COUNTIF('3. USB Tests'!$D$116:$D$120,"Pass")</f>
        <v>0</v>
      </c>
      <c r="F96" s="71">
        <f>COUNTIF('3. USB Tests'!$D$116:$D$120,"Fail")</f>
        <v>0</v>
      </c>
      <c r="G96" s="71">
        <f>COUNTIF('3. USB Tests'!$D$116:$D$120, "Not Executed")</f>
        <v>5</v>
      </c>
      <c r="H96" s="71">
        <f>COUNTIF('3. USB Tests'!$D$116:$D$120,"Not Applicable")</f>
        <v>0</v>
      </c>
      <c r="I96" s="71">
        <f t="shared" si="13"/>
        <v>5</v>
      </c>
      <c r="J96" s="92" t="str">
        <f t="shared" si="14"/>
        <v>Not Executed</v>
      </c>
      <c r="K96" s="49"/>
      <c r="L96" s="49"/>
      <c r="M96" s="1"/>
      <c r="N96" s="1"/>
      <c r="O96" s="1"/>
      <c r="P96" s="1"/>
      <c r="Q96" s="1"/>
      <c r="R96" s="1"/>
      <c r="S96" s="1"/>
      <c r="T96" s="1"/>
      <c r="U96" s="1"/>
      <c r="V96" s="1"/>
      <c r="W96" s="1"/>
      <c r="X96" s="1"/>
      <c r="Y96" s="1"/>
      <c r="Z96" s="1"/>
    </row>
    <row r="97" spans="1:26" ht="16" x14ac:dyDescent="0.2">
      <c r="A97" s="1"/>
      <c r="B97" s="93">
        <f t="shared" si="16"/>
        <v>3.1299999999999994</v>
      </c>
      <c r="C97" s="804" t="str">
        <f>'3. USB Tests'!$B$122</f>
        <v>App Running on SDL Core Module, Unplug USB</v>
      </c>
      <c r="D97" s="766"/>
      <c r="E97" s="71">
        <f>COUNTIF('3. USB Tests'!$D$124:$D$127,"Pass")</f>
        <v>0</v>
      </c>
      <c r="F97" s="71">
        <f>COUNTIF('3. USB Tests'!$D$124:$D$127,"Fail")</f>
        <v>0</v>
      </c>
      <c r="G97" s="71">
        <f>COUNTIF('3. USB Tests'!$D$124:$D$127, "Not Executed")</f>
        <v>4</v>
      </c>
      <c r="H97" s="71">
        <f>COUNTIF('3. USB Tests'!$D$124:$D$127,"Not Applicable")</f>
        <v>0</v>
      </c>
      <c r="I97" s="71">
        <f t="shared" si="13"/>
        <v>4</v>
      </c>
      <c r="J97" s="92" t="str">
        <f t="shared" si="14"/>
        <v>Not Executed</v>
      </c>
      <c r="K97" s="49"/>
      <c r="L97" s="49"/>
      <c r="M97" s="1"/>
      <c r="N97" s="1"/>
      <c r="O97" s="1"/>
      <c r="P97" s="1"/>
      <c r="Q97" s="1"/>
      <c r="R97" s="1"/>
      <c r="S97" s="1"/>
      <c r="T97" s="1"/>
      <c r="U97" s="1"/>
      <c r="V97" s="1"/>
      <c r="W97" s="1"/>
      <c r="X97" s="1"/>
      <c r="Y97" s="1"/>
      <c r="Z97" s="1"/>
    </row>
    <row r="98" spans="1:26" ht="16" x14ac:dyDescent="0.2">
      <c r="A98" s="1"/>
      <c r="B98" s="93">
        <f t="shared" si="16"/>
        <v>3.1399999999999992</v>
      </c>
      <c r="C98" s="804" t="str">
        <f>'3. USB Tests'!$B$129</f>
        <v>App Not Running, Lock Phone</v>
      </c>
      <c r="D98" s="766"/>
      <c r="E98" s="71">
        <f>COUNTIF('3. USB Tests'!$D$131:$D$134,"Pass")</f>
        <v>0</v>
      </c>
      <c r="F98" s="71">
        <f>COUNTIF('3. USB Tests'!$D$131:$D$134,"Fail")</f>
        <v>0</v>
      </c>
      <c r="G98" s="71">
        <f>COUNTIF('3. USB Tests'!$D$131:$D$134, "Not Executed")</f>
        <v>4</v>
      </c>
      <c r="H98" s="71">
        <f>COUNTIF('3. USB Tests'!$D$131:$D$134,"Not Applicable")</f>
        <v>0</v>
      </c>
      <c r="I98" s="71">
        <f t="shared" si="13"/>
        <v>4</v>
      </c>
      <c r="J98" s="92" t="str">
        <f t="shared" si="14"/>
        <v>Not Executed</v>
      </c>
      <c r="K98" s="49"/>
      <c r="L98" s="49"/>
      <c r="M98" s="1"/>
      <c r="N98" s="1"/>
      <c r="O98" s="1"/>
      <c r="P98" s="1"/>
      <c r="Q98" s="1"/>
      <c r="R98" s="1"/>
      <c r="S98" s="1"/>
      <c r="T98" s="1"/>
      <c r="U98" s="1"/>
      <c r="V98" s="1"/>
      <c r="W98" s="1"/>
      <c r="X98" s="1"/>
      <c r="Y98" s="1"/>
      <c r="Z98" s="1"/>
    </row>
    <row r="99" spans="1:26" ht="16" x14ac:dyDescent="0.2">
      <c r="A99" s="1"/>
      <c r="B99" s="93">
        <f t="shared" si="16"/>
        <v>3.149999999999999</v>
      </c>
      <c r="C99" s="804" t="str">
        <f>'3. USB Tests'!$B$136</f>
        <v>Companion Apps (Android only)</v>
      </c>
      <c r="D99" s="766"/>
      <c r="E99" s="71">
        <f>COUNTIF('3. USB Tests'!$D$138:$D$148,"Pass")</f>
        <v>0</v>
      </c>
      <c r="F99" s="71">
        <f>COUNTIF('3. USB Tests'!$D$138:$D$148,"Fail")</f>
        <v>0</v>
      </c>
      <c r="G99" s="71">
        <f>COUNTIF('3. USB Tests'!$D$138:$D$148, "Not Executed")</f>
        <v>11</v>
      </c>
      <c r="H99" s="71">
        <f>COUNTIF('3. USB Tests'!$D$138:$D$148,"Not Applicable")</f>
        <v>0</v>
      </c>
      <c r="I99" s="71">
        <f t="shared" si="13"/>
        <v>11</v>
      </c>
      <c r="J99" s="92" t="str">
        <f t="shared" si="14"/>
        <v>Not Executed</v>
      </c>
      <c r="K99" s="49"/>
      <c r="L99" s="49"/>
      <c r="M99" s="1"/>
      <c r="N99" s="1"/>
      <c r="O99" s="1"/>
      <c r="P99" s="1"/>
      <c r="Q99" s="1"/>
      <c r="R99" s="1"/>
      <c r="S99" s="1"/>
      <c r="T99" s="1"/>
      <c r="U99" s="1"/>
      <c r="V99" s="1"/>
      <c r="W99" s="1"/>
      <c r="X99" s="1"/>
      <c r="Y99" s="1"/>
      <c r="Z99" s="1"/>
    </row>
    <row r="100" spans="1:26" ht="16" x14ac:dyDescent="0.2">
      <c r="A100" s="1"/>
      <c r="B100" s="809" t="s">
        <v>58</v>
      </c>
      <c r="C100" s="777"/>
      <c r="D100" s="777"/>
      <c r="E100" s="797">
        <f>(COUNTIF(J85:J99,"Pass")+COUNTIF(J85:J99,"Not Applicable"))/(COUNTIF(J85:J99,"*"))</f>
        <v>0</v>
      </c>
      <c r="F100" s="777"/>
      <c r="G100" s="777"/>
      <c r="H100" s="777"/>
      <c r="I100" s="777"/>
      <c r="J100" s="798"/>
      <c r="K100" s="49"/>
      <c r="L100" s="49"/>
      <c r="M100" s="1"/>
      <c r="N100" s="1"/>
      <c r="O100" s="1"/>
      <c r="P100" s="1"/>
      <c r="Q100" s="1"/>
      <c r="R100" s="1"/>
      <c r="S100" s="1"/>
      <c r="T100" s="1"/>
      <c r="U100" s="1"/>
      <c r="V100" s="1"/>
      <c r="W100" s="1"/>
      <c r="X100" s="1"/>
      <c r="Y100" s="1"/>
      <c r="Z100" s="1"/>
    </row>
    <row r="101" spans="1:26" ht="16" x14ac:dyDescent="0.2">
      <c r="A101" s="1"/>
      <c r="B101" s="49"/>
      <c r="C101" s="49"/>
      <c r="D101" s="49"/>
      <c r="E101" s="49"/>
      <c r="F101" s="49"/>
      <c r="G101" s="49"/>
      <c r="H101" s="49"/>
      <c r="I101" s="49"/>
      <c r="J101" s="49"/>
      <c r="K101" s="49"/>
      <c r="L101" s="49"/>
      <c r="M101" s="1"/>
      <c r="N101" s="1"/>
      <c r="O101" s="1"/>
      <c r="P101" s="1"/>
      <c r="Q101" s="1"/>
      <c r="R101" s="1"/>
      <c r="S101" s="1"/>
      <c r="T101" s="1"/>
      <c r="U101" s="1"/>
      <c r="V101" s="1"/>
      <c r="W101" s="1"/>
      <c r="X101" s="1"/>
      <c r="Y101" s="1"/>
      <c r="Z101" s="1"/>
    </row>
    <row r="102" spans="1:26" ht="16" x14ac:dyDescent="0.2">
      <c r="A102" s="1"/>
      <c r="B102" s="49"/>
      <c r="C102" s="49"/>
      <c r="D102" s="49"/>
      <c r="E102" s="49"/>
      <c r="F102" s="49"/>
      <c r="G102" s="49"/>
      <c r="H102" s="49"/>
      <c r="I102" s="49"/>
      <c r="J102" s="49"/>
      <c r="K102" s="49"/>
      <c r="L102" s="49"/>
      <c r="M102" s="1"/>
      <c r="N102" s="1"/>
      <c r="O102" s="1"/>
      <c r="P102" s="1"/>
      <c r="Q102" s="1"/>
      <c r="R102" s="1"/>
      <c r="S102" s="1"/>
      <c r="T102" s="1"/>
      <c r="U102" s="1"/>
      <c r="V102" s="1"/>
      <c r="W102" s="1"/>
      <c r="X102" s="1"/>
      <c r="Y102" s="1"/>
      <c r="Z102" s="1"/>
    </row>
    <row r="103" spans="1:26" ht="16" x14ac:dyDescent="0.2">
      <c r="A103" s="1"/>
      <c r="B103" s="781" t="s">
        <v>64</v>
      </c>
      <c r="C103" s="763"/>
      <c r="D103" s="782"/>
      <c r="E103" s="786" t="s">
        <v>61</v>
      </c>
      <c r="F103" s="763"/>
      <c r="G103" s="763"/>
      <c r="H103" s="763"/>
      <c r="I103" s="763"/>
      <c r="J103" s="787"/>
      <c r="K103" s="49"/>
      <c r="L103" s="49"/>
      <c r="M103" s="1"/>
      <c r="N103" s="1"/>
      <c r="O103" s="1"/>
      <c r="P103" s="1"/>
      <c r="Q103" s="1"/>
      <c r="R103" s="1"/>
      <c r="S103" s="1"/>
      <c r="T103" s="1"/>
      <c r="U103" s="1"/>
      <c r="V103" s="1"/>
      <c r="W103" s="1"/>
      <c r="X103" s="1"/>
      <c r="Y103" s="1"/>
      <c r="Z103" s="1"/>
    </row>
    <row r="104" spans="1:26" ht="16" x14ac:dyDescent="0.2">
      <c r="A104" s="1"/>
      <c r="B104" s="783"/>
      <c r="C104" s="784"/>
      <c r="D104" s="785"/>
      <c r="E104" s="788"/>
      <c r="F104" s="784"/>
      <c r="G104" s="784"/>
      <c r="H104" s="784"/>
      <c r="I104" s="784"/>
      <c r="J104" s="789"/>
      <c r="K104" s="49"/>
      <c r="L104" s="49"/>
      <c r="M104" s="1"/>
      <c r="N104" s="1"/>
      <c r="O104" s="1"/>
      <c r="P104" s="1"/>
      <c r="Q104" s="1"/>
      <c r="R104" s="1"/>
      <c r="S104" s="1"/>
      <c r="T104" s="1"/>
      <c r="U104" s="1"/>
      <c r="V104" s="1"/>
      <c r="W104" s="1"/>
      <c r="X104" s="1"/>
      <c r="Y104" s="1"/>
      <c r="Z104" s="1"/>
    </row>
    <row r="105" spans="1:26" ht="17" x14ac:dyDescent="0.2">
      <c r="A105" s="1"/>
      <c r="B105" s="790" t="s">
        <v>50</v>
      </c>
      <c r="C105" s="736"/>
      <c r="D105" s="718"/>
      <c r="E105" s="88" t="s">
        <v>51</v>
      </c>
      <c r="F105" s="54" t="s">
        <v>52</v>
      </c>
      <c r="G105" s="89" t="s">
        <v>53</v>
      </c>
      <c r="H105" s="56" t="s">
        <v>54</v>
      </c>
      <c r="I105" s="57" t="s">
        <v>55</v>
      </c>
      <c r="J105" s="58" t="s">
        <v>56</v>
      </c>
      <c r="K105" s="49"/>
      <c r="L105" s="49"/>
      <c r="M105" s="1"/>
      <c r="N105" s="1"/>
      <c r="O105" s="1"/>
      <c r="P105" s="1"/>
      <c r="Q105" s="1"/>
      <c r="R105" s="1"/>
      <c r="S105" s="1"/>
      <c r="T105" s="1"/>
      <c r="U105" s="1"/>
      <c r="V105" s="1"/>
      <c r="W105" s="1"/>
      <c r="X105" s="1"/>
      <c r="Y105" s="1"/>
      <c r="Z105" s="1"/>
    </row>
    <row r="106" spans="1:26" ht="16" x14ac:dyDescent="0.2">
      <c r="A106" s="1"/>
      <c r="B106" s="95">
        <v>4.0999999999999996</v>
      </c>
      <c r="C106" s="804" t="str">
        <f>'4. Quitting App'!$B$4</f>
        <v>Quit via Voice</v>
      </c>
      <c r="D106" s="766"/>
      <c r="E106" s="96">
        <f>COUNTIF('4. Quitting App'!$D$6:$D$10,"Pass")</f>
        <v>0</v>
      </c>
      <c r="F106" s="96">
        <f>COUNTIF('4. Quitting App'!$D$6:$D$10,"Fail")</f>
        <v>0</v>
      </c>
      <c r="G106" s="69">
        <f>COUNTIF('4. Quitting App'!$D$6:$D$10, "Not Executed")</f>
        <v>5</v>
      </c>
      <c r="H106" s="97">
        <f>COUNTIF('4. Quitting App'!$D$6:$D$10,"Not Applicable")</f>
        <v>0</v>
      </c>
      <c r="I106" s="62">
        <f t="shared" ref="I106:I115" si="17">SUM(E106:H106)</f>
        <v>5</v>
      </c>
      <c r="J106" s="98" t="str">
        <f t="shared" ref="J106:J115" si="18">IF(AND((E106+H106)=I106,H106&lt;I106),"Pass", IF(H106=I106,"Not Applicable", IF(G106&gt;0,"Not Executed","Fail")))</f>
        <v>Not Executed</v>
      </c>
      <c r="K106" s="49"/>
      <c r="L106" s="49"/>
      <c r="M106" s="1"/>
      <c r="N106" s="1"/>
      <c r="O106" s="1"/>
      <c r="P106" s="1"/>
      <c r="Q106" s="1"/>
      <c r="R106" s="1"/>
      <c r="S106" s="1"/>
      <c r="T106" s="1"/>
      <c r="U106" s="1"/>
      <c r="V106" s="1"/>
      <c r="W106" s="1"/>
      <c r="X106" s="1"/>
      <c r="Y106" s="1"/>
      <c r="Z106" s="1"/>
    </row>
    <row r="107" spans="1:26" ht="16" x14ac:dyDescent="0.2">
      <c r="A107" s="1"/>
      <c r="B107" s="93">
        <f t="shared" ref="B107:B114" si="19">B106+0.1</f>
        <v>4.1999999999999993</v>
      </c>
      <c r="C107" s="804" t="str">
        <f>'4. Quitting App'!$B$12</f>
        <v>Quit via Ignition Cycle (if applicable)</v>
      </c>
      <c r="D107" s="766"/>
      <c r="E107" s="96">
        <f>COUNTIF('4. Quitting App'!$D$14:$D$22,"Pass")</f>
        <v>0</v>
      </c>
      <c r="F107" s="96">
        <f>COUNTIF('4. Quitting App'!$D$14:$D$22,"Fail")</f>
        <v>0</v>
      </c>
      <c r="G107" s="96">
        <f>COUNTIF('4. Quitting App'!$D$14:$D$22, "Not Executed")</f>
        <v>9</v>
      </c>
      <c r="H107" s="69">
        <f>COUNTIF('4. Quitting App'!$D$14:$D$22,"Not Applicable")</f>
        <v>0</v>
      </c>
      <c r="I107" s="70">
        <f t="shared" si="17"/>
        <v>9</v>
      </c>
      <c r="J107" s="65" t="str">
        <f t="shared" si="18"/>
        <v>Not Executed</v>
      </c>
      <c r="K107" s="49"/>
      <c r="L107" s="49"/>
      <c r="M107" s="1"/>
      <c r="N107" s="1"/>
      <c r="O107" s="1"/>
      <c r="P107" s="1"/>
      <c r="Q107" s="1"/>
      <c r="R107" s="1"/>
      <c r="S107" s="1"/>
      <c r="T107" s="1"/>
      <c r="U107" s="1"/>
      <c r="V107" s="1"/>
      <c r="W107" s="1"/>
      <c r="X107" s="1"/>
      <c r="Y107" s="1"/>
      <c r="Z107" s="1"/>
    </row>
    <row r="108" spans="1:26" ht="16" x14ac:dyDescent="0.2">
      <c r="A108" s="1"/>
      <c r="B108" s="93">
        <f t="shared" si="19"/>
        <v>4.2999999999999989</v>
      </c>
      <c r="C108" s="804" t="str">
        <f>'4. Quitting App'!$B$24</f>
        <v>Quit via Voice, Quit via Mobile App (if applicable)</v>
      </c>
      <c r="D108" s="766"/>
      <c r="E108" s="96">
        <f>COUNTIF('4. Quitting App'!$D$26:$D$31,"Pass")</f>
        <v>0</v>
      </c>
      <c r="F108" s="96">
        <f>COUNTIF('4. Quitting App'!$D$26:$D$31,"Fail")</f>
        <v>0</v>
      </c>
      <c r="G108" s="96">
        <f>COUNTIF('4. Quitting App'!$D$26:$D$31, "Not Executed")</f>
        <v>6</v>
      </c>
      <c r="H108" s="69">
        <f>COUNTIF('4. Quitting App'!$D$26:$D$31,"Not Applicable")</f>
        <v>0</v>
      </c>
      <c r="I108" s="70">
        <f t="shared" si="17"/>
        <v>6</v>
      </c>
      <c r="J108" s="65" t="str">
        <f t="shared" si="18"/>
        <v>Not Executed</v>
      </c>
      <c r="K108" s="49"/>
      <c r="L108" s="49"/>
      <c r="M108" s="1"/>
      <c r="N108" s="1"/>
      <c r="O108" s="1"/>
      <c r="P108" s="1"/>
      <c r="Q108" s="1"/>
      <c r="R108" s="1"/>
      <c r="S108" s="1"/>
      <c r="T108" s="1"/>
      <c r="U108" s="1"/>
      <c r="V108" s="1"/>
      <c r="W108" s="1"/>
      <c r="X108" s="1"/>
      <c r="Y108" s="1"/>
      <c r="Z108" s="1"/>
    </row>
    <row r="109" spans="1:26" ht="16" x14ac:dyDescent="0.2">
      <c r="A109" s="1"/>
      <c r="B109" s="93">
        <f t="shared" si="19"/>
        <v>4.3999999999999986</v>
      </c>
      <c r="C109" s="804" t="str">
        <f>'4. Quitting App'!$B$33</f>
        <v>Quit via Force Close (if applicable)</v>
      </c>
      <c r="D109" s="766"/>
      <c r="E109" s="96">
        <f>COUNTIF('4. Quitting App'!$D$35:$D$40,"Pass")</f>
        <v>0</v>
      </c>
      <c r="F109" s="96">
        <f>COUNTIF('4. Quitting App'!$D$35:$D$40,"Fail")</f>
        <v>0</v>
      </c>
      <c r="G109" s="96">
        <f>COUNTIF('4. Quitting App'!$D$35:$D$40, "Not Executed")</f>
        <v>6</v>
      </c>
      <c r="H109" s="69">
        <f>COUNTIF('4. Quitting App'!$D$35:$D$40,"Not Applicable")</f>
        <v>0</v>
      </c>
      <c r="I109" s="70">
        <f t="shared" si="17"/>
        <v>6</v>
      </c>
      <c r="J109" s="65" t="str">
        <f t="shared" si="18"/>
        <v>Not Executed</v>
      </c>
      <c r="K109" s="49"/>
      <c r="L109" s="49"/>
      <c r="M109" s="1"/>
      <c r="N109" s="1"/>
      <c r="O109" s="1"/>
      <c r="P109" s="1"/>
      <c r="Q109" s="1"/>
      <c r="R109" s="1"/>
      <c r="S109" s="1"/>
      <c r="T109" s="1"/>
      <c r="U109" s="1"/>
      <c r="V109" s="1"/>
      <c r="W109" s="1"/>
      <c r="X109" s="1"/>
      <c r="Y109" s="1"/>
      <c r="Z109" s="1"/>
    </row>
    <row r="110" spans="1:26" ht="16" x14ac:dyDescent="0.2">
      <c r="A110" s="1"/>
      <c r="B110" s="93">
        <f t="shared" si="19"/>
        <v>4.4999999999999982</v>
      </c>
      <c r="C110" s="804" t="str">
        <f>'4. Quitting App'!$B$42</f>
        <v>IGN Cycle with BT Toggle (if applicable)</v>
      </c>
      <c r="D110" s="766"/>
      <c r="E110" s="69">
        <f>COUNTIF('4. Quitting App'!$D$44:$D$52,"Pass")</f>
        <v>0</v>
      </c>
      <c r="F110" s="69">
        <f>COUNTIF('4. Quitting App'!$D$44:$D$52,"Fail")</f>
        <v>0</v>
      </c>
      <c r="G110" s="69">
        <f>COUNTIF('4. Quitting App'!$D$44:$D$52, "Not Executed")</f>
        <v>9</v>
      </c>
      <c r="H110" s="69">
        <f>COUNTIF('4. Quitting App'!$D$44:$D$52,"Not Applicable")</f>
        <v>0</v>
      </c>
      <c r="I110" s="70">
        <f t="shared" si="17"/>
        <v>9</v>
      </c>
      <c r="J110" s="65" t="str">
        <f t="shared" si="18"/>
        <v>Not Executed</v>
      </c>
      <c r="K110" s="49"/>
      <c r="L110" s="49"/>
      <c r="M110" s="1"/>
      <c r="N110" s="1"/>
      <c r="O110" s="1"/>
      <c r="P110" s="1"/>
      <c r="Q110" s="1"/>
      <c r="R110" s="1"/>
      <c r="S110" s="1"/>
      <c r="T110" s="1"/>
      <c r="U110" s="1"/>
      <c r="V110" s="1"/>
      <c r="W110" s="1"/>
      <c r="X110" s="1"/>
      <c r="Y110" s="1"/>
      <c r="Z110" s="1"/>
    </row>
    <row r="111" spans="1:26" ht="16" x14ac:dyDescent="0.2">
      <c r="A111" s="1"/>
      <c r="B111" s="93">
        <f t="shared" si="19"/>
        <v>4.5999999999999979</v>
      </c>
      <c r="C111" s="804" t="str">
        <f>'4. Quitting App'!$B$54</f>
        <v>IGN Cycle, Quit via Mobile App (if applicable)</v>
      </c>
      <c r="D111" s="766"/>
      <c r="E111" s="69">
        <f>COUNTIF('4. Quitting App'!$D$56:$D$68,"Pass")</f>
        <v>0</v>
      </c>
      <c r="F111" s="69">
        <f>COUNTIF('4. Quitting App'!$D$56:$D$68,"Fail")</f>
        <v>0</v>
      </c>
      <c r="G111" s="69">
        <f>COUNTIF('4. Quitting App'!$D$56:$D$68, "Not Executed")</f>
        <v>13</v>
      </c>
      <c r="H111" s="69">
        <f>COUNTIF('4. Quitting App'!$D$56:$D$68,"Not Applicable")</f>
        <v>0</v>
      </c>
      <c r="I111" s="71">
        <f t="shared" si="17"/>
        <v>13</v>
      </c>
      <c r="J111" s="65" t="str">
        <f t="shared" si="18"/>
        <v>Not Executed</v>
      </c>
      <c r="K111" s="49"/>
      <c r="L111" s="49"/>
      <c r="M111" s="1"/>
      <c r="N111" s="1"/>
      <c r="O111" s="1"/>
      <c r="P111" s="1"/>
      <c r="Q111" s="1"/>
      <c r="R111" s="1"/>
      <c r="S111" s="1"/>
      <c r="T111" s="1"/>
      <c r="U111" s="1"/>
      <c r="V111" s="1"/>
      <c r="W111" s="1"/>
      <c r="X111" s="1"/>
      <c r="Y111" s="1"/>
      <c r="Z111" s="1"/>
    </row>
    <row r="112" spans="1:26" ht="16" x14ac:dyDescent="0.2">
      <c r="A112" s="1"/>
      <c r="B112" s="93">
        <f t="shared" si="19"/>
        <v>4.6999999999999975</v>
      </c>
      <c r="C112" s="804" t="str">
        <f>'4. Quitting App'!$B$70</f>
        <v>IGN Cycle with Quit via Mobile App (if applicable)</v>
      </c>
      <c r="D112" s="766"/>
      <c r="E112" s="69">
        <f>COUNTIF('4. Quitting App'!$D$72:$D$82,"Pass")</f>
        <v>0</v>
      </c>
      <c r="F112" s="69">
        <f>COUNTIF('4. Quitting App'!$D$72:$D$82,"Fail")</f>
        <v>0</v>
      </c>
      <c r="G112" s="69">
        <f>COUNTIF('4. Quitting App'!$D$72:$D$82, "Not Executed")</f>
        <v>11</v>
      </c>
      <c r="H112" s="69">
        <f>COUNTIF('4. Quitting App'!$D$72:$D$82,"Not Applicable")</f>
        <v>0</v>
      </c>
      <c r="I112" s="71">
        <f t="shared" si="17"/>
        <v>11</v>
      </c>
      <c r="J112" s="65" t="str">
        <f t="shared" si="18"/>
        <v>Not Executed</v>
      </c>
      <c r="K112" s="49"/>
      <c r="L112" s="49"/>
      <c r="M112" s="1"/>
      <c r="N112" s="1"/>
      <c r="O112" s="1"/>
      <c r="P112" s="1"/>
      <c r="Q112" s="1"/>
      <c r="R112" s="1"/>
      <c r="S112" s="1"/>
      <c r="T112" s="1"/>
      <c r="U112" s="1"/>
      <c r="V112" s="1"/>
      <c r="W112" s="1"/>
      <c r="X112" s="1"/>
      <c r="Y112" s="1"/>
      <c r="Z112" s="1"/>
    </row>
    <row r="113" spans="1:26" ht="16" x14ac:dyDescent="0.2">
      <c r="A113" s="1"/>
      <c r="B113" s="93">
        <f t="shared" si="19"/>
        <v>4.7999999999999972</v>
      </c>
      <c r="C113" s="804" t="str">
        <f>'4. Quitting App'!$B$84</f>
        <v>IGN Cycle with Quit via Mobile App and Restart on Phone (if applicable)</v>
      </c>
      <c r="D113" s="766"/>
      <c r="E113" s="69">
        <f>COUNTIF('4. Quitting App'!$D$86:$D$97,"Pass")</f>
        <v>0</v>
      </c>
      <c r="F113" s="69">
        <f>COUNTIF('4. Quitting App'!$D$86:$D$97,"Fail")</f>
        <v>0</v>
      </c>
      <c r="G113" s="69">
        <f>COUNTIF('4. Quitting App'!$D$86:$D$97, "Not Executed")</f>
        <v>12</v>
      </c>
      <c r="H113" s="69">
        <f>COUNTIF('4. Quitting App'!$D$86:$D$97,"Not Applicable")</f>
        <v>0</v>
      </c>
      <c r="I113" s="71">
        <f t="shared" si="17"/>
        <v>12</v>
      </c>
      <c r="J113" s="65" t="str">
        <f t="shared" si="18"/>
        <v>Not Executed</v>
      </c>
      <c r="K113" s="49"/>
      <c r="L113" s="49"/>
      <c r="M113" s="1"/>
      <c r="N113" s="1"/>
      <c r="O113" s="1"/>
      <c r="P113" s="1"/>
      <c r="Q113" s="1"/>
      <c r="R113" s="1"/>
      <c r="S113" s="1"/>
      <c r="T113" s="1"/>
      <c r="U113" s="1"/>
      <c r="V113" s="1"/>
      <c r="W113" s="1"/>
      <c r="X113" s="1"/>
      <c r="Y113" s="1"/>
      <c r="Z113" s="1"/>
    </row>
    <row r="114" spans="1:26" ht="16" x14ac:dyDescent="0.2">
      <c r="A114" s="1"/>
      <c r="B114" s="93">
        <f t="shared" si="19"/>
        <v>4.8999999999999968</v>
      </c>
      <c r="C114" s="804" t="str">
        <f>'4. Quitting App'!$B$99</f>
        <v>Quit via Mobile App, BT Off, Restart App</v>
      </c>
      <c r="D114" s="766"/>
      <c r="E114" s="69">
        <f>COUNTIF('4. Quitting App'!$D$101:$D$110,"Pass")</f>
        <v>0</v>
      </c>
      <c r="F114" s="69">
        <f>COUNTIF('4. Quitting App'!$D$101:$D$110,"Fail")</f>
        <v>0</v>
      </c>
      <c r="G114" s="69">
        <f>COUNTIF('4. Quitting App'!$D$101:$D$110, "Not Executed")</f>
        <v>10</v>
      </c>
      <c r="H114" s="69">
        <f>COUNTIF('4. Quitting App'!$D$101:$D$110,"Not Applicable")</f>
        <v>0</v>
      </c>
      <c r="I114" s="71">
        <f t="shared" si="17"/>
        <v>10</v>
      </c>
      <c r="J114" s="65" t="str">
        <f t="shared" si="18"/>
        <v>Not Executed</v>
      </c>
      <c r="K114" s="49"/>
      <c r="L114" s="49"/>
      <c r="M114" s="1"/>
      <c r="N114" s="1"/>
      <c r="O114" s="1"/>
      <c r="P114" s="1"/>
      <c r="Q114" s="1"/>
      <c r="R114" s="1"/>
      <c r="S114" s="1"/>
      <c r="T114" s="1"/>
      <c r="U114" s="1"/>
      <c r="V114" s="1"/>
      <c r="W114" s="1"/>
      <c r="X114" s="1"/>
      <c r="Y114" s="1"/>
      <c r="Z114" s="1"/>
    </row>
    <row r="115" spans="1:26" ht="16" x14ac:dyDescent="0.2">
      <c r="A115" s="1"/>
      <c r="B115" s="93" t="s">
        <v>65</v>
      </c>
      <c r="C115" s="804" t="str">
        <f>'4. Quitting App'!$B$112</f>
        <v>Quit via Voice, Unpair</v>
      </c>
      <c r="D115" s="766"/>
      <c r="E115" s="69">
        <f>COUNTIF('4. Quitting App'!$D$114:$D$121,"Pass")</f>
        <v>0</v>
      </c>
      <c r="F115" s="69">
        <f>COUNTIF('4. Quitting App'!$D$114:$D$121,"Fail")</f>
        <v>0</v>
      </c>
      <c r="G115" s="69">
        <f>COUNTIF('4. Quitting App'!$D$114:$D$121, "Not Executed")</f>
        <v>8</v>
      </c>
      <c r="H115" s="69">
        <f>COUNTIF('4. Quitting App'!$D$114:$D$121,"Not Applicable")</f>
        <v>0</v>
      </c>
      <c r="I115" s="71">
        <f t="shared" si="17"/>
        <v>8</v>
      </c>
      <c r="J115" s="65" t="str">
        <f t="shared" si="18"/>
        <v>Not Executed</v>
      </c>
      <c r="K115" s="49"/>
      <c r="L115" s="49"/>
      <c r="M115" s="1"/>
      <c r="N115" s="1"/>
      <c r="O115" s="1"/>
      <c r="P115" s="1"/>
      <c r="Q115" s="1"/>
      <c r="R115" s="1"/>
      <c r="S115" s="1"/>
      <c r="T115" s="1"/>
      <c r="U115" s="1"/>
      <c r="V115" s="1"/>
      <c r="W115" s="1"/>
      <c r="X115" s="1"/>
      <c r="Y115" s="1"/>
      <c r="Z115" s="1"/>
    </row>
    <row r="116" spans="1:26" ht="16" x14ac:dyDescent="0.2">
      <c r="A116" s="1"/>
      <c r="B116" s="795" t="s">
        <v>58</v>
      </c>
      <c r="C116" s="777"/>
      <c r="D116" s="796"/>
      <c r="E116" s="797">
        <f>(COUNTIF(J106:J115,"Pass")+COUNTIF(J106:J115,"Not Applicable"))/(COUNTIF(J106:J115,"*"))</f>
        <v>0</v>
      </c>
      <c r="F116" s="777"/>
      <c r="G116" s="777"/>
      <c r="H116" s="777"/>
      <c r="I116" s="777"/>
      <c r="J116" s="798"/>
      <c r="K116" s="49"/>
      <c r="L116" s="49"/>
      <c r="M116" s="1"/>
      <c r="N116" s="1"/>
      <c r="O116" s="1"/>
      <c r="P116" s="1"/>
      <c r="Q116" s="1"/>
      <c r="R116" s="1"/>
      <c r="S116" s="1"/>
      <c r="T116" s="1"/>
      <c r="U116" s="1"/>
      <c r="V116" s="1"/>
      <c r="W116" s="1"/>
      <c r="X116" s="1"/>
      <c r="Y116" s="1"/>
      <c r="Z116" s="1"/>
    </row>
    <row r="117" spans="1:26" ht="16" x14ac:dyDescent="0.2">
      <c r="A117" s="1"/>
      <c r="B117" s="49"/>
      <c r="C117" s="49"/>
      <c r="D117" s="49"/>
      <c r="E117" s="49"/>
      <c r="F117" s="49"/>
      <c r="G117" s="49"/>
      <c r="H117" s="49"/>
      <c r="I117" s="49"/>
      <c r="J117" s="49"/>
      <c r="K117" s="49"/>
      <c r="L117" s="49"/>
      <c r="M117" s="1"/>
      <c r="N117" s="1"/>
      <c r="O117" s="1"/>
      <c r="P117" s="1"/>
      <c r="Q117" s="1"/>
      <c r="R117" s="1"/>
      <c r="S117" s="1"/>
      <c r="T117" s="1"/>
      <c r="U117" s="1"/>
      <c r="V117" s="1"/>
      <c r="W117" s="1"/>
      <c r="X117" s="1"/>
      <c r="Y117" s="1"/>
      <c r="Z117" s="1"/>
    </row>
    <row r="118" spans="1:26" ht="16" x14ac:dyDescent="0.2">
      <c r="A118" s="1"/>
      <c r="B118" s="781" t="s">
        <v>66</v>
      </c>
      <c r="C118" s="763"/>
      <c r="D118" s="782"/>
      <c r="E118" s="786" t="s">
        <v>61</v>
      </c>
      <c r="F118" s="763"/>
      <c r="G118" s="763"/>
      <c r="H118" s="763"/>
      <c r="I118" s="763"/>
      <c r="J118" s="787"/>
      <c r="K118" s="49"/>
      <c r="L118" s="49"/>
      <c r="M118" s="1"/>
      <c r="N118" s="1"/>
      <c r="O118" s="1"/>
      <c r="P118" s="1"/>
      <c r="Q118" s="1"/>
      <c r="R118" s="1"/>
      <c r="S118" s="1"/>
      <c r="T118" s="1"/>
      <c r="U118" s="1"/>
      <c r="V118" s="1"/>
      <c r="W118" s="1"/>
      <c r="X118" s="1"/>
      <c r="Y118" s="1"/>
      <c r="Z118" s="1"/>
    </row>
    <row r="119" spans="1:26" ht="16" x14ac:dyDescent="0.2">
      <c r="A119" s="1"/>
      <c r="B119" s="783"/>
      <c r="C119" s="784"/>
      <c r="D119" s="785"/>
      <c r="E119" s="788"/>
      <c r="F119" s="784"/>
      <c r="G119" s="784"/>
      <c r="H119" s="784"/>
      <c r="I119" s="784"/>
      <c r="J119" s="789"/>
      <c r="K119" s="49"/>
      <c r="L119" s="49"/>
      <c r="M119" s="1"/>
      <c r="N119" s="1"/>
      <c r="O119" s="1"/>
      <c r="P119" s="1"/>
      <c r="Q119" s="1"/>
      <c r="R119" s="1"/>
      <c r="S119" s="1"/>
      <c r="T119" s="1"/>
      <c r="U119" s="1"/>
      <c r="V119" s="1"/>
      <c r="W119" s="1"/>
      <c r="X119" s="1"/>
      <c r="Y119" s="1"/>
      <c r="Z119" s="1"/>
    </row>
    <row r="120" spans="1:26" ht="17" x14ac:dyDescent="0.2">
      <c r="A120" s="1"/>
      <c r="B120" s="790" t="s">
        <v>50</v>
      </c>
      <c r="C120" s="736"/>
      <c r="D120" s="718"/>
      <c r="E120" s="88" t="s">
        <v>51</v>
      </c>
      <c r="F120" s="54" t="s">
        <v>52</v>
      </c>
      <c r="G120" s="89" t="s">
        <v>53</v>
      </c>
      <c r="H120" s="56" t="s">
        <v>54</v>
      </c>
      <c r="I120" s="57" t="s">
        <v>55</v>
      </c>
      <c r="J120" s="58" t="s">
        <v>56</v>
      </c>
      <c r="K120" s="49"/>
      <c r="L120" s="49"/>
      <c r="M120" s="1"/>
      <c r="N120" s="1"/>
      <c r="O120" s="1"/>
      <c r="P120" s="1"/>
      <c r="Q120" s="1"/>
      <c r="R120" s="1"/>
      <c r="S120" s="1"/>
      <c r="T120" s="1"/>
      <c r="U120" s="1"/>
      <c r="V120" s="1"/>
      <c r="W120" s="1"/>
      <c r="X120" s="1"/>
      <c r="Y120" s="1"/>
      <c r="Z120" s="1"/>
    </row>
    <row r="121" spans="1:26" ht="16" x14ac:dyDescent="0.2">
      <c r="A121" s="1"/>
      <c r="B121" s="99">
        <v>5.0999999999999996</v>
      </c>
      <c r="C121" s="804" t="str">
        <f>'5. Multiple Apps'!$B$4</f>
        <v>Apps Listed, IGN Cycle (if applicable)</v>
      </c>
      <c r="D121" s="766"/>
      <c r="E121" s="62">
        <f>COUNTIF('5. Multiple Apps'!$D$6:$D$17,"Pass")</f>
        <v>0</v>
      </c>
      <c r="F121" s="62">
        <f>COUNTIF('5. Multiple Apps'!$D$6:$D$17,"Fail")</f>
        <v>0</v>
      </c>
      <c r="G121" s="62">
        <f>COUNTIF('5. Multiple Apps'!$D$6:$D$17, "Not Executed")</f>
        <v>12</v>
      </c>
      <c r="H121" s="62">
        <f>COUNTIF('5. Multiple Apps'!$D$6:$D$17,"Not Applicable")</f>
        <v>0</v>
      </c>
      <c r="I121" s="62">
        <f t="shared" ref="I121:I126" si="20">SUM(E121:H121)</f>
        <v>12</v>
      </c>
      <c r="J121" s="98" t="str">
        <f t="shared" ref="J121:J126" si="21">IF(AND((E121+H121)=I121,H121&lt;I121),"Pass", IF(H121=I121,"Not Applicable", IF(G121&gt;0,"Not Executed","Fail")))</f>
        <v>Not Executed</v>
      </c>
      <c r="K121" s="49"/>
      <c r="L121" s="49"/>
      <c r="M121" s="1"/>
      <c r="N121" s="1"/>
      <c r="O121" s="1"/>
      <c r="P121" s="1"/>
      <c r="Q121" s="1"/>
      <c r="R121" s="1"/>
      <c r="S121" s="1"/>
      <c r="T121" s="1"/>
      <c r="U121" s="1"/>
      <c r="V121" s="1"/>
      <c r="W121" s="1"/>
      <c r="X121" s="1"/>
      <c r="Y121" s="1"/>
      <c r="Z121" s="1"/>
    </row>
    <row r="122" spans="1:26" ht="16" x14ac:dyDescent="0.2">
      <c r="A122" s="1"/>
      <c r="B122" s="100">
        <v>5.2</v>
      </c>
      <c r="C122" s="804" t="str">
        <f>'5. Multiple Apps'!$B$19</f>
        <v>Apps Listed, BT Toggle</v>
      </c>
      <c r="D122" s="766"/>
      <c r="E122" s="71">
        <f>COUNTIF('5. Multiple Apps'!$D$21:$D$25,"Pass")</f>
        <v>0</v>
      </c>
      <c r="F122" s="71">
        <f>COUNTIF('5. Multiple Apps'!$D$21:$D$25,"Fail")</f>
        <v>0</v>
      </c>
      <c r="G122" s="71">
        <f>COUNTIF('5. Multiple Apps'!$D$21:$D$25, "Not Executed")</f>
        <v>5</v>
      </c>
      <c r="H122" s="71">
        <f>COUNTIF('5. Multiple Apps'!$D$21:$D$25,"Not Applicable")</f>
        <v>0</v>
      </c>
      <c r="I122" s="71">
        <f t="shared" si="20"/>
        <v>5</v>
      </c>
      <c r="J122" s="65" t="str">
        <f t="shared" si="21"/>
        <v>Not Executed</v>
      </c>
      <c r="K122" s="49"/>
      <c r="L122" s="49"/>
      <c r="M122" s="1"/>
      <c r="N122" s="1"/>
      <c r="O122" s="1"/>
      <c r="P122" s="1"/>
      <c r="Q122" s="1"/>
      <c r="R122" s="1"/>
      <c r="S122" s="1"/>
      <c r="T122" s="1"/>
      <c r="U122" s="1"/>
      <c r="V122" s="1"/>
      <c r="W122" s="1"/>
      <c r="X122" s="1"/>
      <c r="Y122" s="1"/>
      <c r="Z122" s="1"/>
    </row>
    <row r="123" spans="1:26" ht="16" x14ac:dyDescent="0.2">
      <c r="A123" s="1"/>
      <c r="B123" s="100">
        <v>5.3</v>
      </c>
      <c r="C123" s="804" t="str">
        <f>'5. Multiple Apps'!$B$27</f>
        <v>App Not Installed, phone not paired</v>
      </c>
      <c r="D123" s="766"/>
      <c r="E123" s="71">
        <f>COUNTIF('5. Multiple Apps'!$D$29:$D$35,"Pass")</f>
        <v>0</v>
      </c>
      <c r="F123" s="71">
        <f>COUNTIF('5. Multiple Apps'!$D$29:$D$35,"Fail")</f>
        <v>0</v>
      </c>
      <c r="G123" s="71">
        <f>COUNTIF('5. Multiple Apps'!$D$29:$D$35, "Not Executed")</f>
        <v>7</v>
      </c>
      <c r="H123" s="71">
        <f>COUNTIF('5. Multiple Apps'!$D$29:$D$35,"Not Applicable")</f>
        <v>0</v>
      </c>
      <c r="I123" s="71">
        <f t="shared" si="20"/>
        <v>7</v>
      </c>
      <c r="J123" s="65" t="str">
        <f t="shared" si="21"/>
        <v>Not Executed</v>
      </c>
      <c r="K123" s="49"/>
      <c r="L123" s="49"/>
      <c r="M123" s="1"/>
      <c r="N123" s="1"/>
      <c r="O123" s="1"/>
      <c r="P123" s="1"/>
      <c r="Q123" s="1"/>
      <c r="R123" s="1"/>
      <c r="S123" s="1"/>
      <c r="T123" s="1"/>
      <c r="U123" s="1"/>
      <c r="V123" s="1"/>
      <c r="W123" s="1"/>
      <c r="X123" s="1"/>
      <c r="Y123" s="1"/>
      <c r="Z123" s="1"/>
    </row>
    <row r="124" spans="1:26" ht="16" x14ac:dyDescent="0.2">
      <c r="A124" s="1"/>
      <c r="B124" s="100">
        <v>5.4</v>
      </c>
      <c r="C124" s="804" t="str">
        <f>'5. Multiple Apps'!$B$37</f>
        <v>Quit via Mobile App (if applicable)</v>
      </c>
      <c r="D124" s="766"/>
      <c r="E124" s="71">
        <f>COUNTIF('5. Multiple Apps'!$D$39:$D$44,"Pass")</f>
        <v>0</v>
      </c>
      <c r="F124" s="71">
        <f>COUNTIF('5. Multiple Apps'!$D$39:$D$44,"Fail")</f>
        <v>0</v>
      </c>
      <c r="G124" s="71">
        <f>COUNTIF('5. Multiple Apps'!$D$39:$D$44, "Not Executed")</f>
        <v>6</v>
      </c>
      <c r="H124" s="71">
        <f>COUNTIF('5. Multiple Apps'!$D$39:$D$44,"Not Applicable")</f>
        <v>0</v>
      </c>
      <c r="I124" s="71">
        <f t="shared" si="20"/>
        <v>6</v>
      </c>
      <c r="J124" s="65" t="str">
        <f t="shared" si="21"/>
        <v>Not Executed</v>
      </c>
      <c r="K124" s="49"/>
      <c r="L124" s="49"/>
      <c r="M124" s="1"/>
      <c r="N124" s="1"/>
      <c r="O124" s="1"/>
      <c r="P124" s="1"/>
      <c r="Q124" s="1"/>
      <c r="R124" s="1"/>
      <c r="S124" s="1"/>
      <c r="T124" s="1"/>
      <c r="U124" s="1"/>
      <c r="V124" s="1"/>
      <c r="W124" s="1"/>
      <c r="X124" s="1"/>
      <c r="Y124" s="1"/>
      <c r="Z124" s="1"/>
    </row>
    <row r="125" spans="1:26" ht="16" x14ac:dyDescent="0.2">
      <c r="A125" s="1"/>
      <c r="B125" s="100">
        <v>5.5</v>
      </c>
      <c r="C125" s="804" t="str">
        <f>'5. Multiple Apps'!$B$46</f>
        <v>Switch Apps</v>
      </c>
      <c r="D125" s="766"/>
      <c r="E125" s="71">
        <f>COUNTIF('5. Multiple Apps'!$D$48:$D$56,"Pass")</f>
        <v>0</v>
      </c>
      <c r="F125" s="71">
        <f>COUNTIF('5. Multiple Apps'!$D$48:$D$56,"Fail")</f>
        <v>0</v>
      </c>
      <c r="G125" s="71">
        <f>COUNTIF('5. Multiple Apps'!$D$48:$D$56, "Not Executed")</f>
        <v>9</v>
      </c>
      <c r="H125" s="71">
        <f>COUNTIF('5. Multiple Apps'!$D$48:$D$56,"Not Applicable")</f>
        <v>0</v>
      </c>
      <c r="I125" s="71">
        <f t="shared" si="20"/>
        <v>9</v>
      </c>
      <c r="J125" s="65" t="str">
        <f t="shared" si="21"/>
        <v>Not Executed</v>
      </c>
      <c r="K125" s="49"/>
      <c r="L125" s="49"/>
      <c r="M125" s="1"/>
      <c r="N125" s="1"/>
      <c r="O125" s="1"/>
      <c r="P125" s="1"/>
      <c r="Q125" s="1"/>
      <c r="R125" s="1"/>
      <c r="S125" s="1"/>
      <c r="T125" s="1"/>
      <c r="U125" s="1"/>
      <c r="V125" s="1"/>
      <c r="W125" s="1"/>
      <c r="X125" s="1"/>
      <c r="Y125" s="1"/>
      <c r="Z125" s="1"/>
    </row>
    <row r="126" spans="1:26" ht="16" x14ac:dyDescent="0.2">
      <c r="A126" s="1"/>
      <c r="B126" s="101">
        <v>5.6</v>
      </c>
      <c r="C126" s="804" t="str">
        <f>'5. Multiple Apps'!$B$58</f>
        <v>Phone Off</v>
      </c>
      <c r="D126" s="766"/>
      <c r="E126" s="102">
        <f>COUNTIF('5. Multiple Apps'!$D$60:$D$64,"Pass")</f>
        <v>0</v>
      </c>
      <c r="F126" s="102">
        <f>COUNTIF('5. Multiple Apps'!$D$60:$D$64,"Fail")</f>
        <v>0</v>
      </c>
      <c r="G126" s="102">
        <f>COUNTIF('5. Multiple Apps'!$D$60:$D$64, "Not Executed")</f>
        <v>5</v>
      </c>
      <c r="H126" s="102">
        <f>COUNTIF('5. Multiple Apps'!$D$60:$D$64,"Not Applicable")</f>
        <v>0</v>
      </c>
      <c r="I126" s="102">
        <f t="shared" si="20"/>
        <v>5</v>
      </c>
      <c r="J126" s="103" t="str">
        <f t="shared" si="21"/>
        <v>Not Executed</v>
      </c>
      <c r="K126" s="49"/>
      <c r="L126" s="49"/>
      <c r="M126" s="1"/>
      <c r="N126" s="1"/>
      <c r="O126" s="1"/>
      <c r="P126" s="1"/>
      <c r="Q126" s="1"/>
      <c r="R126" s="1"/>
      <c r="S126" s="1"/>
      <c r="T126" s="1"/>
      <c r="U126" s="1"/>
      <c r="V126" s="1"/>
      <c r="W126" s="1"/>
      <c r="X126" s="1"/>
      <c r="Y126" s="1"/>
      <c r="Z126" s="1"/>
    </row>
    <row r="127" spans="1:26" ht="16" x14ac:dyDescent="0.2">
      <c r="A127" s="1"/>
      <c r="B127" s="795" t="s">
        <v>58</v>
      </c>
      <c r="C127" s="777"/>
      <c r="D127" s="796"/>
      <c r="E127" s="797">
        <f>(COUNTIF(J121:J126,"Pass")+COUNTIF(J121:J126,"Not Applicable"))/(COUNTIF(J121:J126,"*"))</f>
        <v>0</v>
      </c>
      <c r="F127" s="777"/>
      <c r="G127" s="777"/>
      <c r="H127" s="777"/>
      <c r="I127" s="777"/>
      <c r="J127" s="798"/>
      <c r="K127" s="49"/>
      <c r="L127" s="49"/>
      <c r="M127" s="1"/>
      <c r="N127" s="1"/>
      <c r="O127" s="1"/>
      <c r="P127" s="1"/>
      <c r="Q127" s="1"/>
      <c r="R127" s="1"/>
      <c r="S127" s="1"/>
      <c r="T127" s="1"/>
      <c r="U127" s="1"/>
      <c r="V127" s="1"/>
      <c r="W127" s="1"/>
      <c r="X127" s="1"/>
      <c r="Y127" s="1"/>
      <c r="Z127" s="1"/>
    </row>
    <row r="128" spans="1:26" ht="16" x14ac:dyDescent="0.2">
      <c r="A128" s="1"/>
      <c r="B128" s="49"/>
      <c r="C128" s="49"/>
      <c r="D128" s="49"/>
      <c r="E128" s="49"/>
      <c r="F128" s="49"/>
      <c r="G128" s="49"/>
      <c r="H128" s="49"/>
      <c r="I128" s="49"/>
      <c r="J128" s="49"/>
      <c r="K128" s="49"/>
      <c r="L128" s="49"/>
      <c r="M128" s="1"/>
      <c r="N128" s="1"/>
      <c r="O128" s="1"/>
      <c r="P128" s="1"/>
      <c r="Q128" s="1"/>
      <c r="R128" s="1"/>
      <c r="S128" s="1"/>
      <c r="T128" s="1"/>
      <c r="U128" s="1"/>
      <c r="V128" s="1"/>
      <c r="W128" s="1"/>
      <c r="X128" s="1"/>
      <c r="Y128" s="1"/>
      <c r="Z128" s="1"/>
    </row>
    <row r="129" spans="1:26" ht="16" x14ac:dyDescent="0.2">
      <c r="A129" s="1"/>
      <c r="B129" s="781" t="s">
        <v>67</v>
      </c>
      <c r="C129" s="763"/>
      <c r="D129" s="782"/>
      <c r="E129" s="786" t="s">
        <v>61</v>
      </c>
      <c r="F129" s="763"/>
      <c r="G129" s="763"/>
      <c r="H129" s="763"/>
      <c r="I129" s="763"/>
      <c r="J129" s="787"/>
      <c r="K129" s="49"/>
      <c r="L129" s="49"/>
      <c r="M129" s="1"/>
      <c r="N129" s="1"/>
      <c r="O129" s="1"/>
      <c r="P129" s="1"/>
      <c r="Q129" s="1"/>
      <c r="R129" s="1"/>
      <c r="S129" s="1"/>
      <c r="T129" s="1"/>
      <c r="U129" s="1"/>
      <c r="V129" s="1"/>
      <c r="W129" s="1"/>
      <c r="X129" s="1"/>
      <c r="Y129" s="1"/>
      <c r="Z129" s="1"/>
    </row>
    <row r="130" spans="1:26" ht="16" x14ac:dyDescent="0.2">
      <c r="A130" s="1"/>
      <c r="B130" s="783"/>
      <c r="C130" s="784"/>
      <c r="D130" s="785"/>
      <c r="E130" s="788"/>
      <c r="F130" s="784"/>
      <c r="G130" s="784"/>
      <c r="H130" s="784"/>
      <c r="I130" s="784"/>
      <c r="J130" s="789"/>
      <c r="K130" s="49"/>
      <c r="L130" s="49"/>
      <c r="M130" s="1"/>
      <c r="N130" s="1"/>
      <c r="O130" s="1"/>
      <c r="P130" s="1"/>
      <c r="Q130" s="1"/>
      <c r="R130" s="1"/>
      <c r="S130" s="1"/>
      <c r="T130" s="1"/>
      <c r="U130" s="1"/>
      <c r="V130" s="1"/>
      <c r="W130" s="1"/>
      <c r="X130" s="1"/>
      <c r="Y130" s="1"/>
      <c r="Z130" s="1"/>
    </row>
    <row r="131" spans="1:26" ht="17" x14ac:dyDescent="0.2">
      <c r="A131" s="1"/>
      <c r="B131" s="790" t="s">
        <v>50</v>
      </c>
      <c r="C131" s="736"/>
      <c r="D131" s="718"/>
      <c r="E131" s="104" t="s">
        <v>51</v>
      </c>
      <c r="F131" s="54" t="s">
        <v>52</v>
      </c>
      <c r="G131" s="89" t="s">
        <v>53</v>
      </c>
      <c r="H131" s="56" t="s">
        <v>54</v>
      </c>
      <c r="I131" s="57" t="s">
        <v>55</v>
      </c>
      <c r="J131" s="58" t="s">
        <v>56</v>
      </c>
      <c r="K131" s="49"/>
      <c r="L131" s="49"/>
      <c r="M131" s="1"/>
      <c r="N131" s="1"/>
      <c r="O131" s="1"/>
      <c r="P131" s="1"/>
      <c r="Q131" s="1"/>
      <c r="R131" s="1"/>
      <c r="S131" s="1"/>
      <c r="T131" s="1"/>
      <c r="U131" s="1"/>
      <c r="V131" s="1"/>
      <c r="W131" s="1"/>
      <c r="X131" s="1"/>
      <c r="Y131" s="1"/>
      <c r="Z131" s="1"/>
    </row>
    <row r="132" spans="1:26" ht="16" x14ac:dyDescent="0.2">
      <c r="A132" s="1"/>
      <c r="B132" s="95">
        <v>6.1</v>
      </c>
      <c r="C132" s="804" t="str">
        <f>'6. Miscellaneous Tests'!$B$4</f>
        <v>Button Mash (Media app)</v>
      </c>
      <c r="D132" s="766"/>
      <c r="E132" s="63">
        <f>COUNTIF('6. Miscellaneous Tests'!$D$7:$D$11,"Pass")</f>
        <v>0</v>
      </c>
      <c r="F132" s="64">
        <f>COUNTIF('6. Miscellaneous Tests'!$D$7:$D$11,"Fail")</f>
        <v>0</v>
      </c>
      <c r="G132" s="62">
        <f>COUNTIF('6. Miscellaneous Tests'!$D$7:$D$11, "Not Executed")</f>
        <v>5</v>
      </c>
      <c r="H132" s="62">
        <f>COUNTIF('6. Miscellaneous Tests'!$D$7:$D$11,"Not Applicable")</f>
        <v>0</v>
      </c>
      <c r="I132" s="62">
        <f t="shared" ref="I132:I142" si="22">SUM(E132:H132)</f>
        <v>5</v>
      </c>
      <c r="J132" s="98" t="str">
        <f t="shared" ref="J132:J142" si="23">IF(AND((E132+H132)=I132,H132&lt;I132),"Pass", IF(H132=I132,"Not Applicable", IF(G132&gt;0,"Not Executed","Fail")))</f>
        <v>Not Executed</v>
      </c>
      <c r="K132" s="49"/>
      <c r="L132" s="49"/>
      <c r="M132" s="1"/>
      <c r="N132" s="1"/>
      <c r="O132" s="1"/>
      <c r="P132" s="1"/>
      <c r="Q132" s="1"/>
      <c r="R132" s="1"/>
      <c r="S132" s="1"/>
      <c r="T132" s="1"/>
      <c r="U132" s="1"/>
      <c r="V132" s="1"/>
      <c r="W132" s="1"/>
      <c r="X132" s="1"/>
      <c r="Y132" s="1"/>
      <c r="Z132" s="1"/>
    </row>
    <row r="133" spans="1:26" ht="16" x14ac:dyDescent="0.2">
      <c r="A133" s="1"/>
      <c r="B133" s="93">
        <f t="shared" ref="B133:B140" si="24">B132+0.1</f>
        <v>6.1999999999999993</v>
      </c>
      <c r="C133" s="804" t="str">
        <f>'6. Miscellaneous Tests'!$B$14</f>
        <v>Help Prompt (if applicable)</v>
      </c>
      <c r="D133" s="766"/>
      <c r="E133" s="84">
        <f>COUNTIF('6. Miscellaneous Tests'!$D$16:$D$18,"Pass")</f>
        <v>0</v>
      </c>
      <c r="F133" s="84">
        <f>COUNTIF('6. Miscellaneous Tests'!$D$16:$D$18,"Fail")</f>
        <v>0</v>
      </c>
      <c r="G133" s="84">
        <f>COUNTIF('6. Miscellaneous Tests'!$D$16:$D$18, "Not Executed")</f>
        <v>3</v>
      </c>
      <c r="H133" s="84">
        <f>COUNTIF('6. Miscellaneous Tests'!$D$16:$D$18,"Not Applicable")</f>
        <v>0</v>
      </c>
      <c r="I133" s="71">
        <f t="shared" si="22"/>
        <v>3</v>
      </c>
      <c r="J133" s="65" t="str">
        <f t="shared" si="23"/>
        <v>Not Executed</v>
      </c>
      <c r="K133" s="49"/>
      <c r="L133" s="49"/>
      <c r="M133" s="1"/>
      <c r="N133" s="1"/>
      <c r="O133" s="1"/>
      <c r="P133" s="1"/>
      <c r="Q133" s="1"/>
      <c r="R133" s="1"/>
      <c r="S133" s="1"/>
      <c r="T133" s="1"/>
      <c r="U133" s="1"/>
      <c r="V133" s="1"/>
      <c r="W133" s="1"/>
      <c r="X133" s="1"/>
      <c r="Y133" s="1"/>
      <c r="Z133" s="1"/>
    </row>
    <row r="134" spans="1:26" ht="16" x14ac:dyDescent="0.2">
      <c r="A134" s="1"/>
      <c r="B134" s="93">
        <f t="shared" si="24"/>
        <v>6.2999999999999989</v>
      </c>
      <c r="C134" s="804" t="str">
        <f>'6. Miscellaneous Tests'!$B$20</f>
        <v xml:space="preserve">Button Press </v>
      </c>
      <c r="D134" s="766"/>
      <c r="E134" s="84">
        <f>COUNTIF('6. Miscellaneous Tests'!$D$23:$D$38,"Pass")</f>
        <v>0</v>
      </c>
      <c r="F134" s="84">
        <f>COUNTIF('6. Miscellaneous Tests'!$D$23:$D$38,"Fail")</f>
        <v>0</v>
      </c>
      <c r="G134" s="84">
        <f>COUNTIF('6. Miscellaneous Tests'!$D$23:$D$38, "Not Executed")</f>
        <v>16</v>
      </c>
      <c r="H134" s="84">
        <f>COUNTIF('6. Miscellaneous Tests'!$D$23:$D$38,"Not Applicable")</f>
        <v>0</v>
      </c>
      <c r="I134" s="71">
        <f t="shared" si="22"/>
        <v>16</v>
      </c>
      <c r="J134" s="65" t="str">
        <f t="shared" si="23"/>
        <v>Not Executed</v>
      </c>
      <c r="K134" s="49"/>
      <c r="L134" s="49"/>
      <c r="M134" s="1"/>
      <c r="N134" s="1"/>
      <c r="O134" s="1"/>
      <c r="P134" s="1"/>
      <c r="Q134" s="1"/>
      <c r="R134" s="1"/>
      <c r="S134" s="1"/>
      <c r="T134" s="1"/>
      <c r="U134" s="1"/>
      <c r="V134" s="1"/>
      <c r="W134" s="1"/>
      <c r="X134" s="1"/>
      <c r="Y134" s="1"/>
      <c r="Z134" s="1"/>
    </row>
    <row r="135" spans="1:26" ht="16" x14ac:dyDescent="0.2">
      <c r="A135" s="1"/>
      <c r="B135" s="93">
        <f t="shared" si="24"/>
        <v>6.3999999999999986</v>
      </c>
      <c r="C135" s="804" t="str">
        <f>'6. Miscellaneous Tests'!$B$40</f>
        <v>App Icon</v>
      </c>
      <c r="D135" s="766"/>
      <c r="E135" s="84">
        <f>COUNTIF('6. Miscellaneous Tests'!$D$42:$D$43,"Pass")</f>
        <v>0</v>
      </c>
      <c r="F135" s="84">
        <f>COUNTIF('6. Miscellaneous Tests'!$D$42:$D$43,"Fail")</f>
        <v>0</v>
      </c>
      <c r="G135" s="84">
        <f>COUNTIF('6. Miscellaneous Tests'!$D$42:$D$43, "Not Executed")</f>
        <v>2</v>
      </c>
      <c r="H135" s="84">
        <f>COUNTIF('6. Miscellaneous Tests'!$D$42:$D$43,"Not Applicable")</f>
        <v>0</v>
      </c>
      <c r="I135" s="71">
        <f t="shared" si="22"/>
        <v>2</v>
      </c>
      <c r="J135" s="65" t="str">
        <f t="shared" si="23"/>
        <v>Not Executed</v>
      </c>
      <c r="K135" s="49"/>
      <c r="L135" s="49"/>
      <c r="M135" s="1"/>
      <c r="N135" s="1"/>
      <c r="O135" s="1"/>
      <c r="P135" s="1"/>
      <c r="Q135" s="1"/>
      <c r="R135" s="1"/>
      <c r="S135" s="1"/>
      <c r="T135" s="1"/>
      <c r="U135" s="1"/>
      <c r="V135" s="1"/>
      <c r="W135" s="1"/>
      <c r="X135" s="1"/>
      <c r="Y135" s="1"/>
      <c r="Z135" s="1"/>
    </row>
    <row r="136" spans="1:26" ht="16" x14ac:dyDescent="0.2">
      <c r="A136" s="1"/>
      <c r="B136" s="93">
        <f t="shared" si="24"/>
        <v>6.4999999999999982</v>
      </c>
      <c r="C136" s="804" t="str">
        <f>'6. Miscellaneous Tests'!$B$46</f>
        <v>Night Mode (icons acceptable)</v>
      </c>
      <c r="D136" s="766"/>
      <c r="E136" s="84">
        <f>COUNTIF('6. Miscellaneous Tests'!$D$48:$D$52,"Pass")</f>
        <v>0</v>
      </c>
      <c r="F136" s="84">
        <f>COUNTIF('6. Miscellaneous Tests'!$D$48:$D$52,"Fail")</f>
        <v>0</v>
      </c>
      <c r="G136" s="84">
        <f>COUNTIF('6. Miscellaneous Tests'!$D$48:$D$52, "Not Executed")</f>
        <v>5</v>
      </c>
      <c r="H136" s="84">
        <f>COUNTIF('6. Miscellaneous Tests'!$D$48:$D$52,"Not Applicable")</f>
        <v>0</v>
      </c>
      <c r="I136" s="71">
        <f t="shared" si="22"/>
        <v>5</v>
      </c>
      <c r="J136" s="65" t="str">
        <f t="shared" si="23"/>
        <v>Not Executed</v>
      </c>
      <c r="K136" s="49"/>
      <c r="L136" s="49"/>
      <c r="M136" s="1"/>
      <c r="N136" s="1"/>
      <c r="O136" s="1"/>
      <c r="P136" s="1"/>
      <c r="Q136" s="1"/>
      <c r="R136" s="1"/>
      <c r="S136" s="1"/>
      <c r="T136" s="1"/>
      <c r="U136" s="1"/>
      <c r="V136" s="1"/>
      <c r="W136" s="1"/>
      <c r="X136" s="1"/>
      <c r="Y136" s="1"/>
      <c r="Z136" s="1"/>
    </row>
    <row r="137" spans="1:26" ht="16" x14ac:dyDescent="0.2">
      <c r="A137" s="1"/>
      <c r="B137" s="93">
        <f t="shared" si="24"/>
        <v>6.5999999999999979</v>
      </c>
      <c r="C137" s="804" t="str">
        <f>'6. Miscellaneous Tests'!$B$54</f>
        <v>Toggleable Icons (if applicable)</v>
      </c>
      <c r="D137" s="766"/>
      <c r="E137" s="84">
        <f>COUNTIF('6. Miscellaneous Tests'!$D$56:$D$58,"Pass")</f>
        <v>0</v>
      </c>
      <c r="F137" s="84">
        <f>COUNTIF('6. Miscellaneous Tests'!$D$56:$D$58,"Fail")</f>
        <v>0</v>
      </c>
      <c r="G137" s="84">
        <f>COUNTIF('6. Miscellaneous Tests'!$D$56:$D$58, "Not Executed")</f>
        <v>3</v>
      </c>
      <c r="H137" s="84">
        <f>COUNTIF('6. Miscellaneous Tests'!$D$56:$D$58,"Not Applicable")</f>
        <v>0</v>
      </c>
      <c r="I137" s="71">
        <f t="shared" si="22"/>
        <v>3</v>
      </c>
      <c r="J137" s="65" t="str">
        <f t="shared" si="23"/>
        <v>Not Executed</v>
      </c>
      <c r="K137" s="49"/>
      <c r="L137" s="49"/>
      <c r="M137" s="1"/>
      <c r="N137" s="1"/>
      <c r="O137" s="1"/>
      <c r="P137" s="1"/>
      <c r="Q137" s="1"/>
      <c r="R137" s="1"/>
      <c r="S137" s="1"/>
      <c r="T137" s="1"/>
      <c r="U137" s="1"/>
      <c r="V137" s="1"/>
      <c r="W137" s="1"/>
      <c r="X137" s="1"/>
      <c r="Y137" s="1"/>
      <c r="Z137" s="1"/>
    </row>
    <row r="138" spans="1:26" ht="16" x14ac:dyDescent="0.2">
      <c r="A138" s="1"/>
      <c r="B138" s="93">
        <f t="shared" si="24"/>
        <v>6.6999999999999975</v>
      </c>
      <c r="C138" s="804" t="str">
        <f>'6. Miscellaneous Tests'!$B$60</f>
        <v>Voice Commands After Executing Help</v>
      </c>
      <c r="D138" s="766"/>
      <c r="E138" s="84">
        <f>COUNTIF('6. Miscellaneous Tests'!$D$62:$D$64,"Pass")</f>
        <v>0</v>
      </c>
      <c r="F138" s="84">
        <f>COUNTIF('6. Miscellaneous Tests'!$D$62:$D$64,"Fail")</f>
        <v>0</v>
      </c>
      <c r="G138" s="84">
        <f>COUNTIF('6. Miscellaneous Tests'!$D$62:$D$64, "Not Executed")</f>
        <v>3</v>
      </c>
      <c r="H138" s="84">
        <f>COUNTIF('6. Miscellaneous Tests'!$D$62:$D$64,"Not Applicable")</f>
        <v>0</v>
      </c>
      <c r="I138" s="71">
        <f t="shared" si="22"/>
        <v>3</v>
      </c>
      <c r="J138" s="65" t="str">
        <f t="shared" si="23"/>
        <v>Not Executed</v>
      </c>
      <c r="K138" s="49"/>
      <c r="L138" s="49"/>
      <c r="M138" s="1"/>
      <c r="N138" s="1"/>
      <c r="O138" s="1"/>
      <c r="P138" s="1"/>
      <c r="Q138" s="1"/>
      <c r="R138" s="1"/>
      <c r="S138" s="1"/>
      <c r="T138" s="1"/>
      <c r="U138" s="1"/>
      <c r="V138" s="1"/>
      <c r="W138" s="1"/>
      <c r="X138" s="1"/>
      <c r="Y138" s="1"/>
      <c r="Z138" s="1"/>
    </row>
    <row r="139" spans="1:26" ht="16" x14ac:dyDescent="0.2">
      <c r="A139" s="1"/>
      <c r="B139" s="93">
        <f t="shared" si="24"/>
        <v>6.7999999999999972</v>
      </c>
      <c r="C139" s="804" t="str">
        <f>'6. Miscellaneous Tests'!$B$66</f>
        <v>Switch Audio Source While Loading (Media App Only)</v>
      </c>
      <c r="D139" s="766"/>
      <c r="E139" s="84">
        <f>COUNTIF('6. Miscellaneous Tests'!$D$68:$D$72,"Pass")</f>
        <v>0</v>
      </c>
      <c r="F139" s="84">
        <f>COUNTIF('6. Miscellaneous Tests'!$D$68:$D$72,"Fail")</f>
        <v>0</v>
      </c>
      <c r="G139" s="84">
        <f>COUNTIF('6. Miscellaneous Tests'!$D$68:$D$72, "Not Executed")</f>
        <v>5</v>
      </c>
      <c r="H139" s="84">
        <f>COUNTIF('6. Miscellaneous Tests'!$D$68:$D$72,"Not Applicable")</f>
        <v>0</v>
      </c>
      <c r="I139" s="71">
        <f t="shared" si="22"/>
        <v>5</v>
      </c>
      <c r="J139" s="65" t="str">
        <f t="shared" si="23"/>
        <v>Not Executed</v>
      </c>
      <c r="K139" s="49"/>
      <c r="L139" s="49"/>
      <c r="M139" s="1"/>
      <c r="N139" s="1"/>
      <c r="O139" s="1"/>
      <c r="P139" s="1"/>
      <c r="Q139" s="1"/>
      <c r="R139" s="1"/>
      <c r="S139" s="1"/>
      <c r="T139" s="1"/>
      <c r="U139" s="1"/>
      <c r="V139" s="1"/>
      <c r="W139" s="1"/>
      <c r="X139" s="1"/>
      <c r="Y139" s="1"/>
      <c r="Z139" s="1"/>
    </row>
    <row r="140" spans="1:26" ht="16" x14ac:dyDescent="0.2">
      <c r="A140" s="1"/>
      <c r="B140" s="93">
        <f t="shared" si="24"/>
        <v>6.8999999999999968</v>
      </c>
      <c r="C140" s="804" t="str">
        <f>'6. Miscellaneous Tests'!$B$74</f>
        <v xml:space="preserve">Template Colors (if applicable) </v>
      </c>
      <c r="D140" s="766"/>
      <c r="E140" s="84">
        <f>COUNTIF('6. Miscellaneous Tests'!$D$76:$D$81,"Pass")</f>
        <v>0</v>
      </c>
      <c r="F140" s="84">
        <f>COUNTIF('6. Miscellaneous Tests'!$D$76:$D$81,"Fail")</f>
        <v>0</v>
      </c>
      <c r="G140" s="84">
        <f>COUNTIF('6. Miscellaneous Tests'!$D$76:$D$81, "Not Executed")</f>
        <v>6</v>
      </c>
      <c r="H140" s="84">
        <f>COUNTIF('6. Miscellaneous Tests'!$D$76:$D$81,"Not Applicable")</f>
        <v>0</v>
      </c>
      <c r="I140" s="71">
        <f t="shared" si="22"/>
        <v>6</v>
      </c>
      <c r="J140" s="65" t="str">
        <f t="shared" si="23"/>
        <v>Not Executed</v>
      </c>
      <c r="K140" s="49"/>
      <c r="L140" s="49"/>
      <c r="M140" s="1"/>
      <c r="N140" s="1"/>
      <c r="O140" s="1"/>
      <c r="P140" s="1"/>
      <c r="Q140" s="1"/>
      <c r="R140" s="1"/>
      <c r="S140" s="1"/>
      <c r="T140" s="1"/>
      <c r="U140" s="1"/>
      <c r="V140" s="1"/>
      <c r="W140" s="1"/>
      <c r="X140" s="1"/>
      <c r="Y140" s="1"/>
      <c r="Z140" s="1"/>
    </row>
    <row r="141" spans="1:26" ht="16" x14ac:dyDescent="0.2">
      <c r="A141" s="1"/>
      <c r="B141" s="105">
        <v>6.1</v>
      </c>
      <c r="C141" s="79" t="str">
        <f>'6. Miscellaneous Tests'!$B$83</f>
        <v>Managing Audio During VR Session (if applicable, media app only)</v>
      </c>
      <c r="D141" s="106"/>
      <c r="E141" s="84">
        <f>COUNTIF('6. Miscellaneous Tests'!$D$85:$D$87,"Pass")</f>
        <v>0</v>
      </c>
      <c r="F141" s="84">
        <f>COUNTIF('6. Miscellaneous Tests'!$D$85:$D$87,"Fail")</f>
        <v>0</v>
      </c>
      <c r="G141" s="84">
        <f>COUNTIF('6. Miscellaneous Tests'!$D$85:$D$87, "Not Executed")</f>
        <v>3</v>
      </c>
      <c r="H141" s="84">
        <f>COUNTIF('6. Miscellaneous Tests'!$D$85:$D$87,"Not Applicable")</f>
        <v>0</v>
      </c>
      <c r="I141" s="71">
        <f t="shared" si="22"/>
        <v>3</v>
      </c>
      <c r="J141" s="65" t="str">
        <f t="shared" si="23"/>
        <v>Not Executed</v>
      </c>
      <c r="K141" s="49"/>
      <c r="L141" s="49"/>
      <c r="M141" s="1"/>
      <c r="N141" s="1"/>
      <c r="O141" s="1"/>
      <c r="P141" s="1"/>
      <c r="Q141" s="1"/>
      <c r="R141" s="1"/>
      <c r="S141" s="1"/>
      <c r="T141" s="1"/>
      <c r="U141" s="1"/>
      <c r="V141" s="1"/>
      <c r="W141" s="1"/>
      <c r="X141" s="1"/>
      <c r="Y141" s="1"/>
      <c r="Z141" s="1"/>
    </row>
    <row r="142" spans="1:26" ht="16" x14ac:dyDescent="0.2">
      <c r="A142" s="1"/>
      <c r="B142" s="105">
        <v>6.11</v>
      </c>
      <c r="C142" s="79" t="str">
        <f>'6. Miscellaneous Tests'!B89</f>
        <v>App Name</v>
      </c>
      <c r="D142" s="106"/>
      <c r="E142" s="84">
        <f>COUNTIF('6. Miscellaneous Tests'!$D$91:$D$92,"Pass")</f>
        <v>0</v>
      </c>
      <c r="F142" s="84">
        <f>COUNTIF('6. Miscellaneous Tests'!$D$91:$D$92,"Fail")</f>
        <v>0</v>
      </c>
      <c r="G142" s="84">
        <f>COUNTIF('6. Miscellaneous Tests'!$D$91:$D$92, "Not Executed")</f>
        <v>2</v>
      </c>
      <c r="H142" s="84">
        <f>COUNTIF('6. Miscellaneous Tests'!$D$91:$D$92,"Not Applicable")</f>
        <v>0</v>
      </c>
      <c r="I142" s="71">
        <f t="shared" si="22"/>
        <v>2</v>
      </c>
      <c r="J142" s="65" t="str">
        <f t="shared" si="23"/>
        <v>Not Executed</v>
      </c>
      <c r="K142" s="49"/>
      <c r="L142" s="49"/>
      <c r="M142" s="1"/>
      <c r="N142" s="1"/>
      <c r="O142" s="1"/>
      <c r="P142" s="1"/>
      <c r="Q142" s="1"/>
      <c r="R142" s="1"/>
      <c r="S142" s="1"/>
      <c r="T142" s="1"/>
      <c r="U142" s="1"/>
      <c r="V142" s="1"/>
      <c r="W142" s="1"/>
      <c r="X142" s="1"/>
      <c r="Y142" s="1"/>
      <c r="Z142" s="1"/>
    </row>
    <row r="143" spans="1:26" ht="16" x14ac:dyDescent="0.2">
      <c r="A143" s="1"/>
      <c r="B143" s="795" t="s">
        <v>58</v>
      </c>
      <c r="C143" s="777"/>
      <c r="D143" s="796"/>
      <c r="E143" s="797">
        <f>(COUNTIF(J132:J142,"Pass")+COUNTIF(J132:J142,"Not Applicable"))/(COUNTIF(J132:J142,"*"))</f>
        <v>0</v>
      </c>
      <c r="F143" s="777"/>
      <c r="G143" s="777"/>
      <c r="H143" s="777"/>
      <c r="I143" s="777"/>
      <c r="J143" s="798"/>
      <c r="K143" s="49"/>
      <c r="L143" s="49"/>
      <c r="M143" s="1"/>
      <c r="N143" s="1"/>
      <c r="O143" s="1"/>
      <c r="P143" s="1"/>
      <c r="Q143" s="1"/>
      <c r="R143" s="1"/>
      <c r="S143" s="1"/>
      <c r="T143" s="1"/>
      <c r="U143" s="1"/>
      <c r="V143" s="1"/>
      <c r="W143" s="1"/>
      <c r="X143" s="1"/>
      <c r="Y143" s="1"/>
      <c r="Z143" s="1"/>
    </row>
    <row r="144" spans="1:26" ht="16" x14ac:dyDescent="0.2">
      <c r="A144" s="1"/>
      <c r="B144" s="49"/>
      <c r="C144" s="49"/>
      <c r="D144" s="49"/>
      <c r="E144" s="49"/>
      <c r="F144" s="49"/>
      <c r="G144" s="49"/>
      <c r="H144" s="49"/>
      <c r="I144" s="49"/>
      <c r="J144" s="49"/>
      <c r="K144" s="49"/>
      <c r="L144" s="49"/>
      <c r="M144" s="1"/>
      <c r="N144" s="1"/>
      <c r="O144" s="1"/>
      <c r="P144" s="1"/>
      <c r="Q144" s="1"/>
      <c r="R144" s="1"/>
      <c r="S144" s="1"/>
      <c r="T144" s="1"/>
      <c r="U144" s="1"/>
      <c r="V144" s="1"/>
      <c r="W144" s="1"/>
      <c r="X144" s="1"/>
      <c r="Y144" s="1"/>
      <c r="Z144" s="1"/>
    </row>
    <row r="145" spans="1:26" ht="16" x14ac:dyDescent="0.2">
      <c r="A145" s="1"/>
      <c r="B145" s="781" t="s">
        <v>68</v>
      </c>
      <c r="C145" s="763"/>
      <c r="D145" s="782"/>
      <c r="E145" s="786" t="s">
        <v>61</v>
      </c>
      <c r="F145" s="763"/>
      <c r="G145" s="763"/>
      <c r="H145" s="763"/>
      <c r="I145" s="763"/>
      <c r="J145" s="787"/>
      <c r="K145" s="49"/>
      <c r="L145" s="49"/>
      <c r="M145" s="1"/>
      <c r="N145" s="1"/>
      <c r="O145" s="1"/>
      <c r="P145" s="1"/>
      <c r="Q145" s="1"/>
      <c r="R145" s="1"/>
      <c r="S145" s="1"/>
      <c r="T145" s="1"/>
      <c r="U145" s="1"/>
      <c r="V145" s="1"/>
      <c r="W145" s="1"/>
      <c r="X145" s="1"/>
      <c r="Y145" s="1"/>
      <c r="Z145" s="1"/>
    </row>
    <row r="146" spans="1:26" ht="16" x14ac:dyDescent="0.2">
      <c r="A146" s="1"/>
      <c r="B146" s="783"/>
      <c r="C146" s="784"/>
      <c r="D146" s="785"/>
      <c r="E146" s="788"/>
      <c r="F146" s="784"/>
      <c r="G146" s="784"/>
      <c r="H146" s="784"/>
      <c r="I146" s="784"/>
      <c r="J146" s="789"/>
      <c r="K146" s="49"/>
      <c r="L146" s="49"/>
      <c r="M146" s="1"/>
      <c r="N146" s="1"/>
      <c r="O146" s="1"/>
      <c r="P146" s="1"/>
      <c r="Q146" s="1"/>
      <c r="R146" s="1"/>
      <c r="S146" s="1"/>
      <c r="T146" s="1"/>
      <c r="U146" s="1"/>
      <c r="V146" s="1"/>
      <c r="W146" s="1"/>
      <c r="X146" s="1"/>
      <c r="Y146" s="1"/>
      <c r="Z146" s="1"/>
    </row>
    <row r="147" spans="1:26" ht="17" x14ac:dyDescent="0.2">
      <c r="A147" s="1"/>
      <c r="B147" s="790" t="s">
        <v>50</v>
      </c>
      <c r="C147" s="736"/>
      <c r="D147" s="718"/>
      <c r="E147" s="88" t="s">
        <v>51</v>
      </c>
      <c r="F147" s="54" t="s">
        <v>52</v>
      </c>
      <c r="G147" s="89" t="s">
        <v>53</v>
      </c>
      <c r="H147" s="56" t="s">
        <v>54</v>
      </c>
      <c r="I147" s="57" t="s">
        <v>55</v>
      </c>
      <c r="J147" s="58" t="s">
        <v>56</v>
      </c>
      <c r="K147" s="49"/>
      <c r="L147" s="49"/>
      <c r="M147" s="1"/>
      <c r="N147" s="1"/>
      <c r="O147" s="1"/>
      <c r="P147" s="1"/>
      <c r="Q147" s="1"/>
      <c r="R147" s="1"/>
      <c r="S147" s="1"/>
      <c r="T147" s="1"/>
      <c r="U147" s="1"/>
      <c r="V147" s="1"/>
      <c r="W147" s="1"/>
      <c r="X147" s="1"/>
      <c r="Y147" s="1"/>
      <c r="Z147" s="1"/>
    </row>
    <row r="148" spans="1:26" ht="16" x14ac:dyDescent="0.2">
      <c r="A148" s="1"/>
      <c r="B148" s="99">
        <v>7.1</v>
      </c>
      <c r="C148" s="804" t="str">
        <f>'7. Application Use Cases'!$B$4</f>
        <v>Execute Application Commands - Menu Controls</v>
      </c>
      <c r="D148" s="766"/>
      <c r="E148" s="71">
        <f>COUNTIF('7. Application Use Cases'!$D$6:$D$8,"Pass")</f>
        <v>0</v>
      </c>
      <c r="F148" s="71">
        <f>COUNTIF('7. Application Use Cases'!$D$6:$D$8,"Fail")</f>
        <v>0</v>
      </c>
      <c r="G148" s="71">
        <f>COUNTIF('7. Application Use Cases'!$D$6:$D$8, "Not Executed")</f>
        <v>3</v>
      </c>
      <c r="H148" s="71">
        <f>COUNTIF('7. Application Use Cases'!$D$6:$D$8,"Not Applicable")</f>
        <v>0</v>
      </c>
      <c r="I148" s="71">
        <f t="shared" ref="I148:I154" si="25">SUM(E148:H148)</f>
        <v>3</v>
      </c>
      <c r="J148" s="65" t="str">
        <f t="shared" ref="J148:J154" si="26">IF(AND((E148+H148)=I148,H148&lt;I148),"Pass", IF(H148=I148,"Not Applicable", IF(G148&gt;0,"Not Executed","Fail")))</f>
        <v>Not Executed</v>
      </c>
      <c r="K148" s="49"/>
      <c r="L148" s="49"/>
      <c r="M148" s="1"/>
      <c r="N148" s="1"/>
      <c r="O148" s="1"/>
      <c r="P148" s="1"/>
      <c r="Q148" s="1"/>
      <c r="R148" s="1"/>
      <c r="S148" s="1"/>
      <c r="T148" s="1"/>
      <c r="U148" s="1"/>
      <c r="V148" s="1"/>
      <c r="W148" s="1"/>
      <c r="X148" s="1"/>
      <c r="Y148" s="1"/>
      <c r="Z148" s="1"/>
    </row>
    <row r="149" spans="1:26" ht="16" x14ac:dyDescent="0.2">
      <c r="A149" s="1"/>
      <c r="B149" s="100">
        <f t="shared" ref="B149:B154" si="27">B148+0.1</f>
        <v>7.1999999999999993</v>
      </c>
      <c r="C149" s="804" t="str">
        <f>'7. Application Use Cases'!$B$10</f>
        <v>Execute Application Commands - Voice Controls</v>
      </c>
      <c r="D149" s="766"/>
      <c r="E149" s="71">
        <f>COUNTIF('7. Application Use Cases'!$D$12:$D$14,"Pass")</f>
        <v>0</v>
      </c>
      <c r="F149" s="71">
        <f>COUNTIF('7. Application Use Cases'!$D$12:$D$14,"Fail")</f>
        <v>0</v>
      </c>
      <c r="G149" s="71">
        <f>COUNTIF('7. Application Use Cases'!$D$12:$D$14, "Not Executed")</f>
        <v>3</v>
      </c>
      <c r="H149" s="71">
        <f>COUNTIF('7. Application Use Cases'!$D$12:$D$14,"Not Applicable")</f>
        <v>0</v>
      </c>
      <c r="I149" s="71">
        <f t="shared" si="25"/>
        <v>3</v>
      </c>
      <c r="J149" s="65" t="str">
        <f t="shared" si="26"/>
        <v>Not Executed</v>
      </c>
      <c r="K149" s="49"/>
      <c r="L149" s="49"/>
      <c r="M149" s="1"/>
      <c r="N149" s="1"/>
      <c r="O149" s="1"/>
      <c r="P149" s="1"/>
      <c r="Q149" s="1"/>
      <c r="R149" s="1"/>
      <c r="S149" s="1"/>
      <c r="T149" s="1"/>
      <c r="U149" s="1"/>
      <c r="V149" s="1"/>
      <c r="W149" s="1"/>
      <c r="X149" s="1"/>
      <c r="Y149" s="1"/>
      <c r="Z149" s="1"/>
    </row>
    <row r="150" spans="1:26" ht="16" x14ac:dyDescent="0.2">
      <c r="A150" s="1"/>
      <c r="B150" s="100">
        <f t="shared" si="27"/>
        <v>7.2999999999999989</v>
      </c>
      <c r="C150" s="804" t="str">
        <f>'7. Application Use Cases'!$B$16</f>
        <v>Execute Application Soft Buttons</v>
      </c>
      <c r="D150" s="766"/>
      <c r="E150" s="71">
        <f>COUNTIF('7. Application Use Cases'!$D$18:$D$19,"Pass")</f>
        <v>0</v>
      </c>
      <c r="F150" s="71">
        <f>COUNTIF('7. Application Use Cases'!$D$18:$D$19,"Fail")</f>
        <v>0</v>
      </c>
      <c r="G150" s="71">
        <f>COUNTIF('7. Application Use Cases'!$D$18:$D$19, "Not Executed")</f>
        <v>2</v>
      </c>
      <c r="H150" s="71">
        <f>COUNTIF('7. Application Use Cases'!$D$18:$D$19,"Not Applicable")</f>
        <v>0</v>
      </c>
      <c r="I150" s="71">
        <f t="shared" si="25"/>
        <v>2</v>
      </c>
      <c r="J150" s="65" t="str">
        <f t="shared" si="26"/>
        <v>Not Executed</v>
      </c>
      <c r="K150" s="49"/>
      <c r="L150" s="49"/>
      <c r="M150" s="1"/>
      <c r="N150" s="1"/>
      <c r="O150" s="1"/>
      <c r="P150" s="1"/>
      <c r="Q150" s="1"/>
      <c r="R150" s="1"/>
      <c r="S150" s="1"/>
      <c r="T150" s="1"/>
      <c r="U150" s="1"/>
      <c r="V150" s="1"/>
      <c r="W150" s="1"/>
      <c r="X150" s="1"/>
      <c r="Y150" s="1"/>
      <c r="Z150" s="1"/>
    </row>
    <row r="151" spans="1:26" ht="16" x14ac:dyDescent="0.2">
      <c r="A151" s="1"/>
      <c r="B151" s="100">
        <f t="shared" si="27"/>
        <v>7.3999999999999986</v>
      </c>
      <c r="C151" s="804" t="str">
        <f>'7. Application Use Cases'!$B$21</f>
        <v>Start App Without Logging In (If Applicable)</v>
      </c>
      <c r="D151" s="766"/>
      <c r="E151" s="71">
        <f>COUNTIF('7. Application Use Cases'!$D$23:$D$25,"Pass")</f>
        <v>0</v>
      </c>
      <c r="F151" s="71">
        <f>COUNTIF('7. Application Use Cases'!$D$23:$D$25,"Fail")</f>
        <v>0</v>
      </c>
      <c r="G151" s="71">
        <f>COUNTIF('7. Application Use Cases'!$D$23:$D$25, "Not Executed")</f>
        <v>3</v>
      </c>
      <c r="H151" s="71">
        <f>COUNTIF('7. Application Use Cases'!$D$23:$D$25,"Not Applicable")</f>
        <v>0</v>
      </c>
      <c r="I151" s="71">
        <f t="shared" si="25"/>
        <v>3</v>
      </c>
      <c r="J151" s="65" t="str">
        <f t="shared" si="26"/>
        <v>Not Executed</v>
      </c>
      <c r="K151" s="49"/>
      <c r="L151" s="49"/>
      <c r="M151" s="1"/>
      <c r="N151" s="1"/>
      <c r="O151" s="1"/>
      <c r="P151" s="1"/>
      <c r="Q151" s="1"/>
      <c r="R151" s="1"/>
      <c r="S151" s="1"/>
      <c r="T151" s="1"/>
      <c r="U151" s="1"/>
      <c r="V151" s="1"/>
      <c r="W151" s="1"/>
      <c r="X151" s="1"/>
      <c r="Y151" s="1"/>
      <c r="Z151" s="1"/>
    </row>
    <row r="152" spans="1:26" ht="16" x14ac:dyDescent="0.2">
      <c r="A152" s="1"/>
      <c r="B152" s="100">
        <f t="shared" si="27"/>
        <v>7.4999999999999982</v>
      </c>
      <c r="C152" s="804" t="str">
        <f>'7. Application Use Cases'!$B$27</f>
        <v>Start App Without Logging In, App in Background on Phone (If Applicable)</v>
      </c>
      <c r="D152" s="766"/>
      <c r="E152" s="107">
        <f>COUNTIF('7. Application Use Cases'!$D$29:$D$32,"Pass")</f>
        <v>0</v>
      </c>
      <c r="F152" s="107">
        <f>COUNTIF('7. Application Use Cases'!$D$29:$D$32,"Fail")</f>
        <v>0</v>
      </c>
      <c r="G152" s="107">
        <f>COUNTIF('7. Application Use Cases'!$D$29:$D$32, "Not Executed")</f>
        <v>4</v>
      </c>
      <c r="H152" s="107">
        <f>COUNTIF('7. Application Use Cases'!$D$29:$D$32,"Not Applicable")</f>
        <v>0</v>
      </c>
      <c r="I152" s="107">
        <f t="shared" si="25"/>
        <v>4</v>
      </c>
      <c r="J152" s="108" t="str">
        <f t="shared" si="26"/>
        <v>Not Executed</v>
      </c>
      <c r="K152" s="49"/>
      <c r="L152" s="49"/>
      <c r="M152" s="1"/>
      <c r="N152" s="1"/>
      <c r="O152" s="1"/>
      <c r="P152" s="1"/>
      <c r="Q152" s="1"/>
      <c r="R152" s="1"/>
      <c r="S152" s="1"/>
      <c r="T152" s="1"/>
      <c r="U152" s="1"/>
      <c r="V152" s="1"/>
      <c r="W152" s="1"/>
      <c r="X152" s="1"/>
      <c r="Y152" s="1"/>
      <c r="Z152" s="1"/>
    </row>
    <row r="153" spans="1:26" ht="16" x14ac:dyDescent="0.2">
      <c r="A153" s="1"/>
      <c r="B153" s="100">
        <f t="shared" si="27"/>
        <v>7.5999999999999979</v>
      </c>
      <c r="C153" s="804" t="str">
        <f>'7. Application Use Cases'!$B$34</f>
        <v>Start App Without Logging In, Phone Locked (If Applicable)</v>
      </c>
      <c r="D153" s="766"/>
      <c r="E153" s="69">
        <f>COUNTIF('7. Application Use Cases'!$D$36:$D$39,"Pass")</f>
        <v>0</v>
      </c>
      <c r="F153" s="85">
        <f>COUNTIF('7. Application Use Cases'!$D$36:$D$39,"Fail")</f>
        <v>0</v>
      </c>
      <c r="G153" s="85">
        <f>COUNTIF('7. Application Use Cases'!$D$36:$D$39, "Not Executed")</f>
        <v>4</v>
      </c>
      <c r="H153" s="85">
        <f>COUNTIF('7. Application Use Cases'!$D$36:$D$39,"Not Applicable")</f>
        <v>0</v>
      </c>
      <c r="I153" s="85">
        <f t="shared" si="25"/>
        <v>4</v>
      </c>
      <c r="J153" s="26" t="str">
        <f t="shared" si="26"/>
        <v>Not Executed</v>
      </c>
      <c r="K153" s="109"/>
      <c r="L153" s="49"/>
      <c r="M153" s="1"/>
      <c r="N153" s="1"/>
      <c r="O153" s="1"/>
      <c r="P153" s="1"/>
      <c r="Q153" s="1"/>
      <c r="R153" s="1"/>
      <c r="S153" s="1"/>
      <c r="T153" s="1"/>
      <c r="U153" s="1"/>
      <c r="V153" s="1"/>
      <c r="W153" s="1"/>
      <c r="X153" s="1"/>
      <c r="Y153" s="1"/>
      <c r="Z153" s="1"/>
    </row>
    <row r="154" spans="1:26" ht="16" x14ac:dyDescent="0.2">
      <c r="A154" s="1"/>
      <c r="B154" s="100">
        <f t="shared" si="27"/>
        <v>7.6999999999999975</v>
      </c>
      <c r="C154" s="804" t="str">
        <f>'7. Application Use Cases'!$B$41</f>
        <v>Poor Network Connectivity</v>
      </c>
      <c r="D154" s="766"/>
      <c r="E154" s="72">
        <f>COUNTIF('7. Application Use Cases'!$D$43:$D$46,"Pass")</f>
        <v>0</v>
      </c>
      <c r="F154" s="72">
        <f>COUNTIF('7. Application Use Cases'!$D$43:$D$46,"Fail")</f>
        <v>0</v>
      </c>
      <c r="G154" s="72">
        <f>COUNTIF('7. Application Use Cases'!$D$43:$D$46, "Not Executed")</f>
        <v>4</v>
      </c>
      <c r="H154" s="72">
        <f>COUNTIF('7. Application Use Cases'!$D$43:$D$46,"Not Applicable")</f>
        <v>0</v>
      </c>
      <c r="I154" s="72">
        <f t="shared" si="25"/>
        <v>4</v>
      </c>
      <c r="J154" s="110" t="str">
        <f t="shared" si="26"/>
        <v>Not Executed</v>
      </c>
      <c r="K154" s="49"/>
      <c r="L154" s="49"/>
      <c r="M154" s="1"/>
      <c r="N154" s="1"/>
      <c r="O154" s="1"/>
      <c r="P154" s="1"/>
      <c r="Q154" s="1"/>
      <c r="R154" s="1"/>
      <c r="S154" s="1"/>
      <c r="T154" s="1"/>
      <c r="U154" s="1"/>
      <c r="V154" s="1"/>
      <c r="W154" s="1"/>
      <c r="X154" s="1"/>
      <c r="Y154" s="1"/>
      <c r="Z154" s="1"/>
    </row>
    <row r="155" spans="1:26" ht="16" x14ac:dyDescent="0.2">
      <c r="A155" s="1"/>
      <c r="B155" s="809" t="s">
        <v>58</v>
      </c>
      <c r="C155" s="777"/>
      <c r="D155" s="778"/>
      <c r="E155" s="810">
        <f>(COUNTIF(J148:J154,"Pass")+COUNTIF(J148:J154,"Not Applicable"))/(COUNTIF(J148:J154,"*"))</f>
        <v>0</v>
      </c>
      <c r="F155" s="777"/>
      <c r="G155" s="777"/>
      <c r="H155" s="777"/>
      <c r="I155" s="777"/>
      <c r="J155" s="798"/>
      <c r="K155" s="49"/>
      <c r="L155" s="49"/>
      <c r="M155" s="1"/>
      <c r="N155" s="1"/>
      <c r="O155" s="1"/>
      <c r="P155" s="1"/>
      <c r="Q155" s="1"/>
      <c r="R155" s="1"/>
      <c r="S155" s="1"/>
      <c r="T155" s="1"/>
      <c r="U155" s="1"/>
      <c r="V155" s="1"/>
      <c r="W155" s="1"/>
      <c r="X155" s="1"/>
      <c r="Y155" s="1"/>
      <c r="Z155" s="1"/>
    </row>
    <row r="156" spans="1:26" ht="16" x14ac:dyDescent="0.2">
      <c r="A156" s="1"/>
      <c r="B156" s="49"/>
      <c r="C156" s="49"/>
      <c r="D156" s="49"/>
      <c r="E156" s="49"/>
      <c r="F156" s="49"/>
      <c r="G156" s="49"/>
      <c r="H156" s="49"/>
      <c r="I156" s="49"/>
      <c r="J156" s="49"/>
      <c r="K156" s="49"/>
      <c r="L156" s="49"/>
      <c r="M156" s="1"/>
      <c r="N156" s="1"/>
      <c r="O156" s="1"/>
      <c r="P156" s="1"/>
      <c r="Q156" s="1"/>
      <c r="R156" s="1"/>
      <c r="S156" s="1"/>
      <c r="T156" s="1"/>
      <c r="U156" s="1"/>
      <c r="V156" s="1"/>
      <c r="W156" s="1"/>
      <c r="X156" s="1"/>
      <c r="Y156" s="1"/>
      <c r="Z156" s="1"/>
    </row>
    <row r="157" spans="1:26" ht="16" x14ac:dyDescent="0.2">
      <c r="A157" s="1"/>
      <c r="B157" s="781" t="s">
        <v>44</v>
      </c>
      <c r="C157" s="763"/>
      <c r="D157" s="782"/>
      <c r="E157" s="786" t="s">
        <v>61</v>
      </c>
      <c r="F157" s="763"/>
      <c r="G157" s="763"/>
      <c r="H157" s="763"/>
      <c r="I157" s="763"/>
      <c r="J157" s="787"/>
      <c r="K157" s="49"/>
      <c r="L157" s="49"/>
      <c r="M157" s="1"/>
      <c r="N157" s="1"/>
      <c r="O157" s="1"/>
      <c r="P157" s="1"/>
      <c r="Q157" s="1"/>
      <c r="R157" s="1"/>
      <c r="S157" s="1"/>
      <c r="T157" s="1"/>
      <c r="U157" s="1"/>
      <c r="V157" s="1"/>
      <c r="W157" s="1"/>
      <c r="X157" s="1"/>
      <c r="Y157" s="1"/>
      <c r="Z157" s="1"/>
    </row>
    <row r="158" spans="1:26" ht="16" x14ac:dyDescent="0.2">
      <c r="A158" s="1"/>
      <c r="B158" s="783"/>
      <c r="C158" s="784"/>
      <c r="D158" s="785"/>
      <c r="E158" s="788"/>
      <c r="F158" s="784"/>
      <c r="G158" s="784"/>
      <c r="H158" s="784"/>
      <c r="I158" s="784"/>
      <c r="J158" s="789"/>
      <c r="K158" s="49"/>
      <c r="L158" s="49"/>
      <c r="M158" s="1"/>
      <c r="N158" s="1"/>
      <c r="O158" s="1"/>
      <c r="P158" s="1"/>
      <c r="Q158" s="1"/>
      <c r="R158" s="1"/>
      <c r="S158" s="1"/>
      <c r="T158" s="1"/>
      <c r="U158" s="1"/>
      <c r="V158" s="1"/>
      <c r="W158" s="1"/>
      <c r="X158" s="1"/>
      <c r="Y158" s="1"/>
      <c r="Z158" s="1"/>
    </row>
    <row r="159" spans="1:26" ht="17" x14ac:dyDescent="0.2">
      <c r="A159" s="1"/>
      <c r="B159" s="790" t="s">
        <v>50</v>
      </c>
      <c r="C159" s="736"/>
      <c r="D159" s="718"/>
      <c r="E159" s="88" t="s">
        <v>51</v>
      </c>
      <c r="F159" s="54" t="s">
        <v>52</v>
      </c>
      <c r="G159" s="89" t="s">
        <v>53</v>
      </c>
      <c r="H159" s="56" t="s">
        <v>54</v>
      </c>
      <c r="I159" s="57" t="s">
        <v>55</v>
      </c>
      <c r="J159" s="58" t="s">
        <v>56</v>
      </c>
      <c r="K159" s="49"/>
      <c r="L159" s="49"/>
      <c r="M159" s="1"/>
      <c r="N159" s="1"/>
      <c r="O159" s="1"/>
      <c r="P159" s="1"/>
      <c r="Q159" s="1"/>
      <c r="R159" s="1"/>
      <c r="S159" s="1"/>
      <c r="T159" s="1"/>
      <c r="U159" s="1"/>
      <c r="V159" s="1"/>
      <c r="W159" s="1"/>
      <c r="X159" s="1"/>
      <c r="Y159" s="1"/>
      <c r="Z159" s="1"/>
    </row>
    <row r="160" spans="1:26" ht="16" x14ac:dyDescent="0.2">
      <c r="A160" s="1"/>
      <c r="B160" s="111">
        <v>8.1</v>
      </c>
      <c r="C160" s="804" t="str">
        <f>'8. Lock Screen Tests'!$B$4</f>
        <v>Lockscreen Logo</v>
      </c>
      <c r="D160" s="766"/>
      <c r="E160" s="71">
        <f>COUNTIF('8. Lock Screen Tests'!$D$6:$D$11,"Pass")</f>
        <v>0</v>
      </c>
      <c r="F160" s="71">
        <f>COUNTIF('8. Lock Screen Tests'!$D$6:$D$11,"Fail")</f>
        <v>0</v>
      </c>
      <c r="G160" s="71">
        <f>COUNTIF('8. Lock Screen Tests'!$D$6:$D$11, "Not Executed")</f>
        <v>5</v>
      </c>
      <c r="H160" s="71">
        <f>COUNTIF('8. Lock Screen Tests'!$D$6:$D$11,"Not Applicable")</f>
        <v>0</v>
      </c>
      <c r="I160" s="71">
        <f t="shared" ref="I160:I163" si="28">SUM(E160:H160)</f>
        <v>5</v>
      </c>
      <c r="J160" s="65" t="str">
        <f t="shared" ref="J160:J163" si="29">IF(AND((E160+H160)=I160,H160&lt;I160),"Pass", IF(H160=I160,"Not Applicable", IF(G160&gt;0,"Not Executed","Fail")))</f>
        <v>Not Executed</v>
      </c>
      <c r="K160" s="49"/>
      <c r="L160" s="49"/>
      <c r="M160" s="1"/>
      <c r="N160" s="1"/>
      <c r="O160" s="1"/>
      <c r="P160" s="1"/>
      <c r="Q160" s="1"/>
      <c r="R160" s="1"/>
      <c r="S160" s="1"/>
      <c r="T160" s="1"/>
      <c r="U160" s="1"/>
      <c r="V160" s="1"/>
      <c r="W160" s="1"/>
      <c r="X160" s="1"/>
      <c r="Y160" s="1"/>
      <c r="Z160" s="1"/>
    </row>
    <row r="161" spans="1:26" ht="16" x14ac:dyDescent="0.2">
      <c r="A161" s="1"/>
      <c r="B161" s="100">
        <f t="shared" ref="B161:B163" si="30">B160+0.1</f>
        <v>8.1999999999999993</v>
      </c>
      <c r="C161" s="804" t="str">
        <f>'8. Lock Screen Tests'!$B$13</f>
        <v>Back Button Behavior (Android only)</v>
      </c>
      <c r="D161" s="766"/>
      <c r="E161" s="71">
        <f>COUNTIF('8. Lock Screen Tests'!$D$15:$D$19,"Pass")</f>
        <v>0</v>
      </c>
      <c r="F161" s="71">
        <f>COUNTIF('8. Lock Screen Tests'!$D$15:$D$19,"Fail")</f>
        <v>0</v>
      </c>
      <c r="G161" s="71">
        <f>COUNTIF('8. Lock Screen Tests'!$D$15:$D$19, "Not Executed")</f>
        <v>5</v>
      </c>
      <c r="H161" s="71">
        <f>COUNTIF('8. Lock Screen Tests'!$D$15:$D$19,"Not Applicable")</f>
        <v>0</v>
      </c>
      <c r="I161" s="71">
        <f t="shared" si="28"/>
        <v>5</v>
      </c>
      <c r="J161" s="65" t="str">
        <f t="shared" si="29"/>
        <v>Not Executed</v>
      </c>
      <c r="K161" s="49"/>
      <c r="L161" s="49"/>
      <c r="M161" s="1"/>
      <c r="N161" s="1"/>
      <c r="O161" s="1"/>
      <c r="P161" s="1"/>
      <c r="Q161" s="1"/>
      <c r="R161" s="1"/>
      <c r="S161" s="1"/>
      <c r="T161" s="1"/>
      <c r="U161" s="1"/>
      <c r="V161" s="1"/>
      <c r="W161" s="1"/>
      <c r="X161" s="1"/>
      <c r="Y161" s="1"/>
      <c r="Z161" s="1"/>
    </row>
    <row r="162" spans="1:26" ht="16" x14ac:dyDescent="0.2">
      <c r="A162" s="1"/>
      <c r="B162" s="100">
        <f t="shared" si="30"/>
        <v>8.2999999999999989</v>
      </c>
      <c r="C162" s="804" t="str">
        <f>'8. Lock Screen Tests'!$B$21</f>
        <v>Lockscreen When App Moved to Background on Phone</v>
      </c>
      <c r="D162" s="766"/>
      <c r="E162" s="71">
        <f>COUNTIF('8. Lock Screen Tests'!$D$23:$D$26,"Pass")</f>
        <v>0</v>
      </c>
      <c r="F162" s="71">
        <f>COUNTIF('8. Lock Screen Tests'!$D$23:$D$26,"Fail")</f>
        <v>0</v>
      </c>
      <c r="G162" s="71">
        <f>COUNTIF('8. Lock Screen Tests'!$D$23:$D$26, "Not Executed")</f>
        <v>4</v>
      </c>
      <c r="H162" s="71">
        <f>COUNTIF('8. Lock Screen Tests'!$D$23:$D$26,"Not Applicable")</f>
        <v>0</v>
      </c>
      <c r="I162" s="71">
        <f t="shared" si="28"/>
        <v>4</v>
      </c>
      <c r="J162" s="65" t="str">
        <f t="shared" si="29"/>
        <v>Not Executed</v>
      </c>
      <c r="K162" s="49"/>
      <c r="L162" s="49"/>
      <c r="M162" s="1"/>
      <c r="N162" s="1"/>
      <c r="O162" s="1"/>
      <c r="P162" s="1"/>
      <c r="Q162" s="1"/>
      <c r="R162" s="1"/>
      <c r="S162" s="1"/>
      <c r="T162" s="1"/>
      <c r="U162" s="1"/>
      <c r="V162" s="1"/>
      <c r="W162" s="1"/>
      <c r="X162" s="1"/>
      <c r="Y162" s="1"/>
      <c r="Z162" s="1"/>
    </row>
    <row r="163" spans="1:26" ht="16" x14ac:dyDescent="0.2">
      <c r="A163" s="1"/>
      <c r="B163" s="100">
        <f t="shared" si="30"/>
        <v>8.3999999999999986</v>
      </c>
      <c r="C163" s="804" t="str">
        <f>'8. Lock Screen Tests'!$B$28</f>
        <v>Background App on Phone, Turn IGN Off</v>
      </c>
      <c r="D163" s="766"/>
      <c r="E163" s="71">
        <f>COUNTIF('8. Lock Screen Tests'!$D$30:$D$35,"Pass")</f>
        <v>0</v>
      </c>
      <c r="F163" s="71">
        <f>COUNTIF('8. Lock Screen Tests'!$D$30:$D$35,"Fail")</f>
        <v>0</v>
      </c>
      <c r="G163" s="71">
        <f>COUNTIF('8. Lock Screen Tests'!$D$30:$D$35, "Not Executed")</f>
        <v>6</v>
      </c>
      <c r="H163" s="71">
        <f>COUNTIF('8. Lock Screen Tests'!$D$30:$D$35,"Not Applicable")</f>
        <v>0</v>
      </c>
      <c r="I163" s="71">
        <f t="shared" si="28"/>
        <v>6</v>
      </c>
      <c r="J163" s="65" t="str">
        <f t="shared" si="29"/>
        <v>Not Executed</v>
      </c>
      <c r="K163" s="49"/>
      <c r="L163" s="49"/>
      <c r="M163" s="1"/>
      <c r="N163" s="1"/>
      <c r="O163" s="1"/>
      <c r="P163" s="1"/>
      <c r="Q163" s="1"/>
      <c r="R163" s="1"/>
      <c r="S163" s="1"/>
      <c r="T163" s="1"/>
      <c r="U163" s="1"/>
      <c r="V163" s="1"/>
      <c r="W163" s="1"/>
      <c r="X163" s="1"/>
      <c r="Y163" s="1"/>
      <c r="Z163" s="1"/>
    </row>
    <row r="164" spans="1:26" ht="16" x14ac:dyDescent="0.2">
      <c r="A164" s="1"/>
      <c r="B164" s="809" t="s">
        <v>58</v>
      </c>
      <c r="C164" s="777"/>
      <c r="D164" s="778"/>
      <c r="E164" s="810">
        <f>(COUNTIF(J160:J163,"Pass")+COUNTIF(J160:J163,"Not Applicable"))/(COUNTIF(J160:J163,"*"))</f>
        <v>0</v>
      </c>
      <c r="F164" s="777"/>
      <c r="G164" s="777"/>
      <c r="H164" s="777"/>
      <c r="I164" s="777"/>
      <c r="J164" s="798"/>
      <c r="K164" s="49"/>
      <c r="L164" s="49"/>
      <c r="M164" s="1"/>
      <c r="N164" s="1"/>
      <c r="O164" s="1"/>
      <c r="P164" s="1"/>
      <c r="Q164" s="1"/>
      <c r="R164" s="1"/>
      <c r="S164" s="1"/>
      <c r="T164" s="1"/>
      <c r="U164" s="1"/>
      <c r="V164" s="1"/>
      <c r="W164" s="1"/>
      <c r="X164" s="1"/>
      <c r="Y164" s="1"/>
      <c r="Z164" s="1"/>
    </row>
    <row r="165" spans="1:26" ht="16" x14ac:dyDescent="0.2">
      <c r="A165" s="1"/>
      <c r="B165" s="49"/>
      <c r="C165" s="49"/>
      <c r="D165" s="49"/>
      <c r="E165" s="49"/>
      <c r="F165" s="49"/>
      <c r="G165" s="49"/>
      <c r="H165" s="49"/>
      <c r="I165" s="49"/>
      <c r="J165" s="49"/>
      <c r="K165" s="49"/>
      <c r="L165" s="49"/>
      <c r="M165" s="1"/>
      <c r="N165" s="1"/>
      <c r="O165" s="1"/>
      <c r="P165" s="1"/>
      <c r="Q165" s="1"/>
      <c r="R165" s="1"/>
      <c r="S165" s="1"/>
      <c r="T165" s="1"/>
      <c r="U165" s="1"/>
      <c r="V165" s="1"/>
      <c r="W165" s="1"/>
      <c r="X165" s="1"/>
      <c r="Y165" s="1"/>
      <c r="Z165" s="1"/>
    </row>
    <row r="166" spans="1:26" ht="16" x14ac:dyDescent="0.2">
      <c r="A166" s="1"/>
      <c r="B166" s="799" t="s">
        <v>45</v>
      </c>
      <c r="C166" s="763"/>
      <c r="D166" s="787"/>
      <c r="E166" s="800" t="s">
        <v>61</v>
      </c>
      <c r="F166" s="763"/>
      <c r="G166" s="763"/>
      <c r="H166" s="763"/>
      <c r="I166" s="763"/>
      <c r="J166" s="787"/>
      <c r="K166" s="49"/>
      <c r="L166" s="49"/>
      <c r="M166" s="1"/>
      <c r="N166" s="1"/>
      <c r="O166" s="1"/>
      <c r="P166" s="1"/>
      <c r="Q166" s="1"/>
      <c r="R166" s="1"/>
      <c r="S166" s="1"/>
      <c r="T166" s="1"/>
      <c r="U166" s="1"/>
      <c r="V166" s="1"/>
      <c r="W166" s="1"/>
      <c r="X166" s="1"/>
      <c r="Y166" s="1"/>
      <c r="Z166" s="1"/>
    </row>
    <row r="167" spans="1:26" ht="16" x14ac:dyDescent="0.2">
      <c r="A167" s="1"/>
      <c r="B167" s="783"/>
      <c r="C167" s="784"/>
      <c r="D167" s="789"/>
      <c r="E167" s="784"/>
      <c r="F167" s="784"/>
      <c r="G167" s="784"/>
      <c r="H167" s="784"/>
      <c r="I167" s="784"/>
      <c r="J167" s="789"/>
      <c r="K167" s="49"/>
      <c r="L167" s="49"/>
      <c r="M167" s="1"/>
      <c r="N167" s="1"/>
      <c r="O167" s="1"/>
      <c r="P167" s="1"/>
      <c r="Q167" s="1"/>
      <c r="R167" s="1"/>
      <c r="S167" s="1"/>
      <c r="T167" s="1"/>
      <c r="U167" s="1"/>
      <c r="V167" s="1"/>
      <c r="W167" s="1"/>
      <c r="X167" s="1"/>
      <c r="Y167" s="1"/>
      <c r="Z167" s="1"/>
    </row>
    <row r="168" spans="1:26" ht="17" x14ac:dyDescent="0.2">
      <c r="A168" s="1"/>
      <c r="B168" s="801" t="s">
        <v>50</v>
      </c>
      <c r="C168" s="753"/>
      <c r="D168" s="755"/>
      <c r="E168" s="73" t="s">
        <v>51</v>
      </c>
      <c r="F168" s="74" t="s">
        <v>52</v>
      </c>
      <c r="G168" s="75" t="s">
        <v>53</v>
      </c>
      <c r="H168" s="76" t="s">
        <v>54</v>
      </c>
      <c r="I168" s="77" t="s">
        <v>55</v>
      </c>
      <c r="J168" s="78" t="s">
        <v>56</v>
      </c>
      <c r="K168" s="49"/>
      <c r="L168" s="49"/>
      <c r="M168" s="1"/>
      <c r="N168" s="1"/>
      <c r="O168" s="1"/>
      <c r="P168" s="1"/>
      <c r="Q168" s="1"/>
      <c r="R168" s="1"/>
      <c r="S168" s="1"/>
      <c r="T168" s="1"/>
      <c r="U168" s="1"/>
      <c r="V168" s="1"/>
      <c r="W168" s="1"/>
      <c r="X168" s="1"/>
      <c r="Y168" s="1"/>
      <c r="Z168" s="1"/>
    </row>
    <row r="169" spans="1:26" ht="16" x14ac:dyDescent="0.2">
      <c r="A169" s="1"/>
      <c r="B169" s="112">
        <v>9.1</v>
      </c>
      <c r="C169" s="804" t="str">
        <f>'9. Video Projection Mode Applic'!$B$4</f>
        <v>Streaming starts on activation</v>
      </c>
      <c r="D169" s="805"/>
      <c r="E169" s="81">
        <f>COUNTIF('9. Video Projection Mode Applic'!$D$6:$D$8,"Pass")</f>
        <v>0</v>
      </c>
      <c r="F169" s="81">
        <f>COUNTIF('9. Video Projection Mode Applic'!$D$6:$D$8,"Fail")</f>
        <v>0</v>
      </c>
      <c r="G169" s="81">
        <f>COUNTIF('9. Video Projection Mode Applic'!$D$6:$D$8, "Not Executed")</f>
        <v>3</v>
      </c>
      <c r="H169" s="81">
        <f>COUNTIF('9. Video Projection Mode Applic'!$D$6:$D$8,"Not Applicable")</f>
        <v>0</v>
      </c>
      <c r="I169" s="81">
        <f t="shared" ref="I169:I175" si="31">SUM(E169:H169)</f>
        <v>3</v>
      </c>
      <c r="J169" s="82" t="str">
        <f t="shared" ref="J169:J175" si="32">IF(AND((E169+H169)=I169,H169&lt;I169),"Pass", IF(H169=I169,"Not Applicable", IF(G169&gt;0,"Not Executed","Fail")))</f>
        <v>Not Executed</v>
      </c>
      <c r="K169" s="49"/>
      <c r="L169" s="49"/>
      <c r="M169" s="1"/>
      <c r="N169" s="1"/>
      <c r="O169" s="1"/>
      <c r="P169" s="1"/>
      <c r="Q169" s="1"/>
      <c r="R169" s="1"/>
      <c r="S169" s="1"/>
      <c r="T169" s="1"/>
      <c r="U169" s="1"/>
      <c r="V169" s="1"/>
      <c r="W169" s="1"/>
      <c r="X169" s="1"/>
      <c r="Y169" s="1"/>
      <c r="Z169" s="1"/>
    </row>
    <row r="170" spans="1:26" ht="16" x14ac:dyDescent="0.2">
      <c r="A170" s="1"/>
      <c r="B170" s="113">
        <f t="shared" ref="B170:B175" si="33">B169+0.1</f>
        <v>9.1999999999999993</v>
      </c>
      <c r="C170" s="804" t="str">
        <f>'9. Video Projection Mode Applic'!$B$10</f>
        <v>Streaming Pauses During HMI State Changes</v>
      </c>
      <c r="D170" s="805"/>
      <c r="E170" s="81">
        <f>COUNTIF('9. Video Projection Mode Applic'!$D$12:$D$14,"Pass")</f>
        <v>0</v>
      </c>
      <c r="F170" s="81">
        <f>COUNTIF('9. Video Projection Mode Applic'!$D$12:$D$14,"Fail")</f>
        <v>0</v>
      </c>
      <c r="G170" s="81">
        <f>COUNTIF('9. Video Projection Mode Applic'!$D$12:$D$14, "Not Executed")</f>
        <v>3</v>
      </c>
      <c r="H170" s="81">
        <f>COUNTIF('9. Video Projection Mode Applic'!$D$12:$D$14,"Not Applicable")</f>
        <v>0</v>
      </c>
      <c r="I170" s="81">
        <f t="shared" si="31"/>
        <v>3</v>
      </c>
      <c r="J170" s="82" t="str">
        <f t="shared" si="32"/>
        <v>Not Executed</v>
      </c>
      <c r="K170" s="49"/>
      <c r="L170" s="49"/>
      <c r="M170" s="1"/>
      <c r="N170" s="1"/>
      <c r="O170" s="1"/>
      <c r="P170" s="1"/>
      <c r="Q170" s="1"/>
      <c r="R170" s="1"/>
      <c r="S170" s="1"/>
      <c r="T170" s="1"/>
      <c r="U170" s="1"/>
      <c r="V170" s="1"/>
      <c r="W170" s="1"/>
      <c r="X170" s="1"/>
      <c r="Y170" s="1"/>
      <c r="Z170" s="1"/>
    </row>
    <row r="171" spans="1:26" ht="16" x14ac:dyDescent="0.2">
      <c r="A171" s="1"/>
      <c r="B171" s="113">
        <f t="shared" si="33"/>
        <v>9.2999999999999989</v>
      </c>
      <c r="C171" s="804" t="str">
        <f>'9. Video Projection Mode Applic'!$B$16</f>
        <v>Acceptable Performance (12-15FPS under stress)</v>
      </c>
      <c r="D171" s="805"/>
      <c r="E171" s="81">
        <f>COUNTIF('9. Video Projection Mode Applic'!$D$18:$D$19,"Pass")</f>
        <v>0</v>
      </c>
      <c r="F171" s="81">
        <f>COUNTIF('9. Video Projection Mode Applic'!$D$18:$D$19,"Fail")</f>
        <v>0</v>
      </c>
      <c r="G171" s="81">
        <f>COUNTIF('9. Video Projection Mode Applic'!$D$18:$D$19, "Not Executed")</f>
        <v>2</v>
      </c>
      <c r="H171" s="81">
        <f>COUNTIF('9. Video Projection Mode Applic'!$D$18:$D$19,"Not Applicable")</f>
        <v>0</v>
      </c>
      <c r="I171" s="81">
        <f t="shared" si="31"/>
        <v>2</v>
      </c>
      <c r="J171" s="82" t="str">
        <f t="shared" si="32"/>
        <v>Not Executed</v>
      </c>
      <c r="K171" s="49"/>
      <c r="L171" s="49"/>
      <c r="M171" s="1"/>
      <c r="N171" s="1"/>
      <c r="O171" s="1"/>
      <c r="P171" s="1"/>
      <c r="Q171" s="1"/>
      <c r="R171" s="1"/>
      <c r="S171" s="1"/>
      <c r="T171" s="1"/>
      <c r="U171" s="1"/>
      <c r="V171" s="1"/>
      <c r="W171" s="1"/>
      <c r="X171" s="1"/>
      <c r="Y171" s="1"/>
      <c r="Z171" s="1"/>
    </row>
    <row r="172" spans="1:26" ht="16" x14ac:dyDescent="0.2">
      <c r="A172" s="1"/>
      <c r="B172" s="113">
        <f t="shared" si="33"/>
        <v>9.3999999999999986</v>
      </c>
      <c r="C172" s="804" t="str">
        <f>'9. Video Projection Mode Applic'!$B$21</f>
        <v>Driver Distraction (if applicable)</v>
      </c>
      <c r="D172" s="805"/>
      <c r="E172" s="81">
        <f>COUNTIF('9. Video Projection Mode Applic'!$D$23:$D$25,"Pass")</f>
        <v>0</v>
      </c>
      <c r="F172" s="81">
        <f>COUNTIF('9. Video Projection Mode Applic'!$D$23:$D$25,"Fail")</f>
        <v>0</v>
      </c>
      <c r="G172" s="81">
        <f>COUNTIF('9. Video Projection Mode Applic'!$D$23:$D$25, "Not Executed")</f>
        <v>3</v>
      </c>
      <c r="H172" s="81">
        <f>COUNTIF('9. Video Projection Mode Applic'!$D$23:$D$25,"Not Applicable")</f>
        <v>0</v>
      </c>
      <c r="I172" s="81">
        <f t="shared" si="31"/>
        <v>3</v>
      </c>
      <c r="J172" s="82" t="str">
        <f t="shared" si="32"/>
        <v>Not Executed</v>
      </c>
      <c r="K172" s="49"/>
      <c r="L172" s="49"/>
      <c r="M172" s="1"/>
      <c r="N172" s="1"/>
      <c r="O172" s="1"/>
      <c r="P172" s="1"/>
      <c r="Q172" s="1"/>
      <c r="R172" s="1"/>
      <c r="S172" s="1"/>
      <c r="T172" s="1"/>
      <c r="U172" s="1"/>
      <c r="V172" s="1"/>
      <c r="W172" s="1"/>
      <c r="X172" s="1"/>
      <c r="Y172" s="1"/>
      <c r="Z172" s="1"/>
    </row>
    <row r="173" spans="1:26" ht="16" x14ac:dyDescent="0.2">
      <c r="A173" s="1"/>
      <c r="B173" s="113">
        <f t="shared" si="33"/>
        <v>9.4999999999999982</v>
      </c>
      <c r="C173" s="804" t="str">
        <f>'9. Video Projection Mode Applic'!$B$27</f>
        <v>Navigation App - Gestures</v>
      </c>
      <c r="D173" s="805"/>
      <c r="E173" s="81">
        <f>COUNTIF('9. Video Projection Mode Applic'!$D$29:$D$32,"Pass")</f>
        <v>0</v>
      </c>
      <c r="F173" s="81">
        <f>COUNTIF('9. Video Projection Mode Applic'!$D$29:$D$32,"Fail")</f>
        <v>0</v>
      </c>
      <c r="G173" s="81">
        <f>COUNTIF('9. Video Projection Mode Applic'!$D$29:$D$32, "Not Executed")</f>
        <v>4</v>
      </c>
      <c r="H173" s="81">
        <f>COUNTIF('9. Video Projection Mode Applic'!$D$29:$D$32,"Not Applicable")</f>
        <v>0</v>
      </c>
      <c r="I173" s="81">
        <f t="shared" si="31"/>
        <v>4</v>
      </c>
      <c r="J173" s="82" t="str">
        <f t="shared" si="32"/>
        <v>Not Executed</v>
      </c>
      <c r="K173" s="49"/>
      <c r="L173" s="49"/>
      <c r="M173" s="1"/>
      <c r="N173" s="1"/>
      <c r="O173" s="1"/>
      <c r="P173" s="1"/>
      <c r="Q173" s="1"/>
      <c r="R173" s="1"/>
      <c r="S173" s="1"/>
      <c r="T173" s="1"/>
      <c r="U173" s="1"/>
      <c r="V173" s="1"/>
      <c r="W173" s="1"/>
      <c r="X173" s="1"/>
      <c r="Y173" s="1"/>
      <c r="Z173" s="1"/>
    </row>
    <row r="174" spans="1:26" ht="16" x14ac:dyDescent="0.2">
      <c r="A174" s="1"/>
      <c r="B174" s="113">
        <f t="shared" si="33"/>
        <v>9.5999999999999979</v>
      </c>
      <c r="C174" s="804" t="str">
        <f>'9. Video Projection Mode Applic'!$B$34</f>
        <v>Switch VPM Apps</v>
      </c>
      <c r="D174" s="805"/>
      <c r="E174" s="81">
        <f>COUNTIF('9. Video Projection Mode Applic'!$D$36:$D$39,"Pass")</f>
        <v>0</v>
      </c>
      <c r="F174" s="81">
        <f>COUNTIF('9. Video Projection Mode Applic'!$D$36:$D$39,"Fail")</f>
        <v>0</v>
      </c>
      <c r="G174" s="81">
        <f>COUNTIF('9. Video Projection Mode Applic'!$D$36:$D$39, "Not Executed")</f>
        <v>4</v>
      </c>
      <c r="H174" s="81">
        <f>COUNTIF('9. Video Projection Mode Applic'!$D$36:$D$39,"Not Applicable")</f>
        <v>0</v>
      </c>
      <c r="I174" s="81">
        <f t="shared" si="31"/>
        <v>4</v>
      </c>
      <c r="J174" s="82" t="str">
        <f t="shared" si="32"/>
        <v>Not Executed</v>
      </c>
      <c r="K174" s="49"/>
      <c r="L174" s="49"/>
      <c r="M174" s="1"/>
      <c r="N174" s="1"/>
      <c r="O174" s="1"/>
      <c r="P174" s="1"/>
      <c r="Q174" s="1"/>
      <c r="R174" s="1"/>
      <c r="S174" s="1"/>
      <c r="T174" s="1"/>
      <c r="U174" s="1"/>
      <c r="V174" s="1"/>
      <c r="W174" s="1"/>
      <c r="X174" s="1"/>
      <c r="Y174" s="1"/>
      <c r="Z174" s="1"/>
    </row>
    <row r="175" spans="1:26" ht="16" x14ac:dyDescent="0.2">
      <c r="A175" s="1"/>
      <c r="B175" s="114">
        <f t="shared" si="33"/>
        <v>9.6999999999999975</v>
      </c>
      <c r="C175" s="812" t="str">
        <f>'9. Video Projection Mode Applic'!$B$41</f>
        <v>Transport Change While Apps Streaming Video</v>
      </c>
      <c r="D175" s="813"/>
      <c r="E175" s="115">
        <f>COUNTIF('9. Video Projection Mode Applic'!$D$43:$D$46,"Pass")</f>
        <v>0</v>
      </c>
      <c r="F175" s="115">
        <f>COUNTIF('9. Video Projection Mode Applic'!$D$43:$D$46,"Fail")</f>
        <v>0</v>
      </c>
      <c r="G175" s="115">
        <f>COUNTIF('9. Video Projection Mode Applic'!$D$43:$D$46, "Not Executed")</f>
        <v>4</v>
      </c>
      <c r="H175" s="115">
        <f>COUNTIF('9. Video Projection Mode Applic'!$D$43:$D$46,"Not Applicable")</f>
        <v>0</v>
      </c>
      <c r="I175" s="115">
        <f t="shared" si="31"/>
        <v>4</v>
      </c>
      <c r="J175" s="116" t="str">
        <f t="shared" si="32"/>
        <v>Not Executed</v>
      </c>
      <c r="K175" s="49"/>
      <c r="L175" s="49"/>
      <c r="M175" s="1"/>
      <c r="N175" s="1"/>
      <c r="O175" s="1"/>
      <c r="P175" s="1"/>
      <c r="Q175" s="1"/>
      <c r="R175" s="1"/>
      <c r="S175" s="1"/>
      <c r="T175" s="1"/>
      <c r="U175" s="1"/>
      <c r="V175" s="1"/>
      <c r="W175" s="1"/>
      <c r="X175" s="1"/>
      <c r="Y175" s="1"/>
      <c r="Z175" s="1"/>
    </row>
    <row r="176" spans="1:26" ht="16" x14ac:dyDescent="0.2">
      <c r="A176" s="1"/>
      <c r="B176" s="814" t="s">
        <v>58</v>
      </c>
      <c r="C176" s="784"/>
      <c r="D176" s="789"/>
      <c r="E176" s="811">
        <f>(COUNTIF(J169:J175,"Pass")+COUNTIF(J169:J175,"Not Applicable"))/(COUNTIF(J169:J175,"*"))</f>
        <v>0</v>
      </c>
      <c r="F176" s="784"/>
      <c r="G176" s="784"/>
      <c r="H176" s="784"/>
      <c r="I176" s="784"/>
      <c r="J176" s="789"/>
      <c r="K176" s="49"/>
      <c r="L176" s="49"/>
      <c r="M176" s="1"/>
      <c r="N176" s="1"/>
      <c r="O176" s="1"/>
      <c r="P176" s="1"/>
      <c r="Q176" s="1"/>
      <c r="R176" s="1"/>
      <c r="S176" s="1"/>
      <c r="T176" s="1"/>
      <c r="U176" s="1"/>
      <c r="V176" s="1"/>
      <c r="W176" s="1"/>
      <c r="X176" s="1"/>
      <c r="Y176" s="1"/>
      <c r="Z176" s="1"/>
    </row>
    <row r="177" spans="1:26" ht="1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 x14ac:dyDescent="0.2">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row r="1007" spans="1:26" ht="15" x14ac:dyDescent="0.2">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row>
    <row r="1008" spans="1:26" ht="15" x14ac:dyDescent="0.2">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row>
    <row r="1009" spans="1:26" ht="15" x14ac:dyDescent="0.2">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row>
    <row r="1010" spans="1:26" ht="15" x14ac:dyDescent="0.2">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row>
    <row r="1011" spans="1:26" ht="15" x14ac:dyDescent="0.2">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row>
    <row r="1012" spans="1:26" ht="15" x14ac:dyDescent="0.2">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row>
    <row r="1013" spans="1:26" ht="15" x14ac:dyDescent="0.2">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row>
    <row r="1014" spans="1:26" ht="15" x14ac:dyDescent="0.2">
      <c r="A1014" s="1"/>
      <c r="B1014" s="1"/>
      <c r="C1014" s="1"/>
      <c r="D1014" s="1"/>
      <c r="E1014" s="1"/>
      <c r="F1014" s="1"/>
      <c r="G1014" s="1"/>
      <c r="H1014" s="1"/>
      <c r="I1014" s="1"/>
      <c r="J1014" s="1"/>
      <c r="K1014" s="1"/>
      <c r="L1014" s="1"/>
      <c r="M1014" s="1"/>
      <c r="N1014" s="1"/>
      <c r="O1014" s="1"/>
      <c r="P1014" s="1"/>
      <c r="Q1014" s="1"/>
      <c r="R1014" s="1"/>
      <c r="S1014" s="1"/>
      <c r="T1014" s="1"/>
      <c r="U1014" s="1"/>
      <c r="V1014" s="1"/>
      <c r="W1014" s="1"/>
      <c r="X1014" s="1"/>
      <c r="Y1014" s="1"/>
      <c r="Z1014" s="1"/>
    </row>
  </sheetData>
  <mergeCells count="163">
    <mergeCell ref="E164:J164"/>
    <mergeCell ref="E166:J167"/>
    <mergeCell ref="E176:J176"/>
    <mergeCell ref="C140:D140"/>
    <mergeCell ref="B143:D143"/>
    <mergeCell ref="E143:J143"/>
    <mergeCell ref="E145:J146"/>
    <mergeCell ref="C153:D153"/>
    <mergeCell ref="C154:D154"/>
    <mergeCell ref="B155:D155"/>
    <mergeCell ref="E155:J155"/>
    <mergeCell ref="E157:J158"/>
    <mergeCell ref="C160:D160"/>
    <mergeCell ref="C161:D161"/>
    <mergeCell ref="C162:D162"/>
    <mergeCell ref="C163:D163"/>
    <mergeCell ref="B164:D164"/>
    <mergeCell ref="C174:D174"/>
    <mergeCell ref="C175:D175"/>
    <mergeCell ref="B176:D176"/>
    <mergeCell ref="B166:D167"/>
    <mergeCell ref="B168:D168"/>
    <mergeCell ref="C169:D169"/>
    <mergeCell ref="C170:D170"/>
    <mergeCell ref="B131:D131"/>
    <mergeCell ref="C132:D132"/>
    <mergeCell ref="C133:D133"/>
    <mergeCell ref="C134:D134"/>
    <mergeCell ref="C135:D135"/>
    <mergeCell ref="C136:D136"/>
    <mergeCell ref="C137:D137"/>
    <mergeCell ref="C138:D138"/>
    <mergeCell ref="C139:D139"/>
    <mergeCell ref="C126:D126"/>
    <mergeCell ref="B127:D127"/>
    <mergeCell ref="E127:J127"/>
    <mergeCell ref="E129:J130"/>
    <mergeCell ref="B118:D119"/>
    <mergeCell ref="B120:D120"/>
    <mergeCell ref="C121:D121"/>
    <mergeCell ref="C122:D122"/>
    <mergeCell ref="C123:D123"/>
    <mergeCell ref="C124:D124"/>
    <mergeCell ref="C125:D125"/>
    <mergeCell ref="B129:D130"/>
    <mergeCell ref="C111:D111"/>
    <mergeCell ref="C112:D112"/>
    <mergeCell ref="C113:D113"/>
    <mergeCell ref="C114:D114"/>
    <mergeCell ref="C115:D115"/>
    <mergeCell ref="B116:D116"/>
    <mergeCell ref="E116:J116"/>
    <mergeCell ref="E118:J119"/>
    <mergeCell ref="B103:D104"/>
    <mergeCell ref="B105:D105"/>
    <mergeCell ref="C106:D106"/>
    <mergeCell ref="C107:D107"/>
    <mergeCell ref="C108:D108"/>
    <mergeCell ref="C109:D109"/>
    <mergeCell ref="C110:D110"/>
    <mergeCell ref="C171:D171"/>
    <mergeCell ref="C172:D172"/>
    <mergeCell ref="C173:D173"/>
    <mergeCell ref="B145:D146"/>
    <mergeCell ref="B147:D147"/>
    <mergeCell ref="C148:D148"/>
    <mergeCell ref="C149:D149"/>
    <mergeCell ref="C150:D150"/>
    <mergeCell ref="C151:D151"/>
    <mergeCell ref="C152:D152"/>
    <mergeCell ref="B157:D158"/>
    <mergeCell ref="B159:D159"/>
    <mergeCell ref="C89:D89"/>
    <mergeCell ref="C97:D97"/>
    <mergeCell ref="C98:D98"/>
    <mergeCell ref="C99:D99"/>
    <mergeCell ref="B100:D100"/>
    <mergeCell ref="E100:J100"/>
    <mergeCell ref="E103:J104"/>
    <mergeCell ref="C90:D90"/>
    <mergeCell ref="C91:D91"/>
    <mergeCell ref="C92:D92"/>
    <mergeCell ref="C93:D93"/>
    <mergeCell ref="C94:D94"/>
    <mergeCell ref="C95:D95"/>
    <mergeCell ref="C96:D96"/>
    <mergeCell ref="B80:D80"/>
    <mergeCell ref="E80:J80"/>
    <mergeCell ref="E82:J83"/>
    <mergeCell ref="B82:D83"/>
    <mergeCell ref="B84:D84"/>
    <mergeCell ref="C85:D85"/>
    <mergeCell ref="C86:D86"/>
    <mergeCell ref="C87:D87"/>
    <mergeCell ref="C88:D88"/>
    <mergeCell ref="C71:D71"/>
    <mergeCell ref="C72:D72"/>
    <mergeCell ref="C73:D73"/>
    <mergeCell ref="C74:D74"/>
    <mergeCell ref="C75:D75"/>
    <mergeCell ref="C76:D76"/>
    <mergeCell ref="C77:D77"/>
    <mergeCell ref="C78:D78"/>
    <mergeCell ref="C79:D79"/>
    <mergeCell ref="C62:D62"/>
    <mergeCell ref="C63:D63"/>
    <mergeCell ref="C64:D64"/>
    <mergeCell ref="C65:D65"/>
    <mergeCell ref="C66:D66"/>
    <mergeCell ref="C67:D67"/>
    <mergeCell ref="C68:D68"/>
    <mergeCell ref="C69:D69"/>
    <mergeCell ref="C70:D70"/>
    <mergeCell ref="B49:D50"/>
    <mergeCell ref="E49:J50"/>
    <mergeCell ref="B51:D51"/>
    <mergeCell ref="C53:D53"/>
    <mergeCell ref="C54:D54"/>
    <mergeCell ref="C58:D58"/>
    <mergeCell ref="C59:D59"/>
    <mergeCell ref="C60:D60"/>
    <mergeCell ref="C61:D61"/>
    <mergeCell ref="C56:D56"/>
    <mergeCell ref="C57:D57"/>
    <mergeCell ref="C52:D52"/>
    <mergeCell ref="B36:D36"/>
    <mergeCell ref="B40:J40"/>
    <mergeCell ref="B41:D42"/>
    <mergeCell ref="E41:J42"/>
    <mergeCell ref="B43:D43"/>
    <mergeCell ref="C44:D44"/>
    <mergeCell ref="C45:D45"/>
    <mergeCell ref="C46:D46"/>
    <mergeCell ref="B47:D47"/>
    <mergeCell ref="E47:J47"/>
    <mergeCell ref="D8:E8"/>
    <mergeCell ref="D9:E9"/>
    <mergeCell ref="D10:E10"/>
    <mergeCell ref="D11:E11"/>
    <mergeCell ref="D12:E12"/>
    <mergeCell ref="C13:E13"/>
    <mergeCell ref="B24:L24"/>
    <mergeCell ref="E26:G26"/>
    <mergeCell ref="H26:L26"/>
    <mergeCell ref="D14:E14"/>
    <mergeCell ref="D15:E15"/>
    <mergeCell ref="G15:K15"/>
    <mergeCell ref="D16:E16"/>
    <mergeCell ref="G16:K20"/>
    <mergeCell ref="C17:E17"/>
    <mergeCell ref="D18:E18"/>
    <mergeCell ref="D19:E19"/>
    <mergeCell ref="D20:E20"/>
    <mergeCell ref="G6:H6"/>
    <mergeCell ref="G7:H7"/>
    <mergeCell ref="C2:E2"/>
    <mergeCell ref="C3:E3"/>
    <mergeCell ref="C5:E5"/>
    <mergeCell ref="G5:K5"/>
    <mergeCell ref="D6:E6"/>
    <mergeCell ref="I6:K6"/>
    <mergeCell ref="I7:K7"/>
    <mergeCell ref="D7:E7"/>
  </mergeCells>
  <conditionalFormatting sqref="J1:J4 J14:J23 J25 J28:J48 J51:J54 J81:J156 J159:J163 J165 J168:J175 J177:J1014 J58:J79">
    <cfRule type="containsText" dxfId="222" priority="5" operator="containsText" text="Not Applicable">
      <formula>NOT(ISERROR(SEARCH(("Not Applicable"),(J1))))</formula>
    </cfRule>
  </conditionalFormatting>
  <conditionalFormatting sqref="J1:J4 J14:J23 J25 J28:J48 J51:J54 J81:J156 J159:J163 J165 J168:J175 J177:J1014 J58:J79">
    <cfRule type="containsText" dxfId="221" priority="6" operator="containsText" text="Fail">
      <formula>NOT(ISERROR(SEARCH(("Fail"),(J1))))</formula>
    </cfRule>
  </conditionalFormatting>
  <conditionalFormatting sqref="J1:J4 J14:J23 J25 J28:J48 J51:J54 J81:J156 J159:J163 J165 J168:J175 J177:J1014 J58:J79">
    <cfRule type="containsText" dxfId="220" priority="7" operator="containsText" text="Pass">
      <formula>NOT(ISERROR(SEARCH(("Pass"),(J1))))</formula>
    </cfRule>
  </conditionalFormatting>
  <conditionalFormatting sqref="J1:J4 J14:J23 J25 J28:J48 J51:J54 J81:J156 J159:J163 J165 J168:J175 J177:J1014 J58:J79">
    <cfRule type="containsText" dxfId="219" priority="8" operator="containsText" text="Not Executed">
      <formula>NOT(ISERROR(SEARCH(("Not Executed"),(J1))))</formula>
    </cfRule>
  </conditionalFormatting>
  <conditionalFormatting sqref="J55:J57">
    <cfRule type="containsText" dxfId="218" priority="1" operator="containsText" text="Not Applicable">
      <formula>NOT(ISERROR(SEARCH(("Not Applicable"),(J55))))</formula>
    </cfRule>
  </conditionalFormatting>
  <conditionalFormatting sqref="J55:J57">
    <cfRule type="containsText" dxfId="217" priority="2" operator="containsText" text="Fail">
      <formula>NOT(ISERROR(SEARCH(("Fail"),(J55))))</formula>
    </cfRule>
  </conditionalFormatting>
  <conditionalFormatting sqref="J55:J57">
    <cfRule type="containsText" dxfId="216" priority="3" operator="containsText" text="Pass">
      <formula>NOT(ISERROR(SEARCH(("Pass"),(J55))))</formula>
    </cfRule>
  </conditionalFormatting>
  <conditionalFormatting sqref="J55:J57">
    <cfRule type="containsText" dxfId="215" priority="4" operator="containsText" text="Not Executed">
      <formula>NOT(ISERROR(SEARCH(("Not Executed"),(J55))))</formula>
    </cfRule>
  </conditionalFormatting>
  <dataValidations count="1">
    <dataValidation type="list" allowBlank="1" showInputMessage="1" showErrorMessage="1" prompt="Select which platform this app is being tested on" sqref="D7" xr:uid="{00000000-0002-0000-0000-000000000000}">
      <formula1>"Android,iOS"</formula1>
    </dataValidation>
  </dataValidations>
  <hyperlinks>
    <hyperlink ref="C26" location="Overview!A40" display="0. App Information" xr:uid="{00000000-0004-0000-0000-000000000000}"/>
    <hyperlink ref="C27" location="Overview!A41" display="1. Verify Implementation" xr:uid="{00000000-0004-0000-0000-000001000000}"/>
    <hyperlink ref="C28" location="Overview!A33" display="2. Bluetooth Tests" xr:uid="{00000000-0004-0000-0000-000002000000}"/>
    <hyperlink ref="C29" location="Overview!A44" display="3. USB Tests" xr:uid="{00000000-0004-0000-0000-000003000000}"/>
    <hyperlink ref="C30" location="Overview!A81" display="4. Quitting App" xr:uid="{00000000-0004-0000-0000-000004000000}"/>
    <hyperlink ref="C31" location="Overview!A100" display="5. Multiple Apps" xr:uid="{00000000-0004-0000-0000-000005000000}"/>
    <hyperlink ref="C32" location="Overview!A111" display="6. Miscellaneous Tests" xr:uid="{00000000-0004-0000-0000-000006000000}"/>
    <hyperlink ref="C33" location="Overview!A131" display="7. Application Use Cases" xr:uid="{00000000-0004-0000-0000-000007000000}"/>
    <hyperlink ref="C34" location="Overview!A131" display="8. Lock Screen Tests" xr:uid="{00000000-0004-0000-0000-000008000000}"/>
    <hyperlink ref="C35" location="Overview!A131" display="9. Video Projection Mode Applications" xr:uid="{00000000-0004-0000-0000-000009000000}"/>
  </hyperlink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49"/>
  <sheetViews>
    <sheetView workbookViewId="0">
      <pane ySplit="2" topLeftCell="A3" activePane="bottomLeft" state="frozen"/>
      <selection pane="bottomLeft" sqref="A1:E1"/>
    </sheetView>
  </sheetViews>
  <sheetFormatPr baseColWidth="10" defaultColWidth="14.5" defaultRowHeight="13" x14ac:dyDescent="0.15"/>
  <cols>
    <col min="1" max="1" width="9.6640625" customWidth="1"/>
    <col min="2" max="2" width="83" customWidth="1"/>
    <col min="3" max="3" width="56" customWidth="1"/>
    <col min="4" max="4" width="17.5" customWidth="1"/>
    <col min="5" max="5" width="33.33203125" customWidth="1"/>
    <col min="6" max="26" width="9.1640625" customWidth="1"/>
  </cols>
  <sheetData>
    <row r="1" spans="1:26" ht="30" customHeight="1" x14ac:dyDescent="0.2">
      <c r="A1" s="831" t="s">
        <v>660</v>
      </c>
      <c r="B1" s="766"/>
      <c r="C1" s="766"/>
      <c r="D1" s="766"/>
      <c r="E1" s="823"/>
      <c r="F1" s="589"/>
      <c r="G1" s="537"/>
      <c r="H1" s="537"/>
      <c r="I1" s="537"/>
      <c r="J1" s="537"/>
      <c r="K1" s="537"/>
      <c r="L1" s="537"/>
      <c r="M1" s="537"/>
      <c r="N1" s="537"/>
      <c r="O1" s="537"/>
      <c r="P1" s="537"/>
      <c r="Q1" s="537"/>
      <c r="R1" s="537"/>
      <c r="S1" s="537"/>
      <c r="T1" s="537"/>
      <c r="U1" s="537"/>
      <c r="V1" s="537"/>
      <c r="W1" s="537"/>
      <c r="X1" s="537"/>
      <c r="Y1" s="537"/>
      <c r="Z1" s="537"/>
    </row>
    <row r="2" spans="1:26" ht="22" x14ac:dyDescent="0.2">
      <c r="A2" s="454" t="s">
        <v>274</v>
      </c>
      <c r="B2" s="597" t="s">
        <v>275</v>
      </c>
      <c r="C2" s="597" t="s">
        <v>276</v>
      </c>
      <c r="D2" s="597" t="s">
        <v>277</v>
      </c>
      <c r="E2" s="597" t="s">
        <v>278</v>
      </c>
      <c r="F2" s="536"/>
      <c r="G2" s="537"/>
      <c r="H2" s="537"/>
      <c r="I2" s="537"/>
      <c r="J2" s="537"/>
      <c r="K2" s="537"/>
      <c r="L2" s="537"/>
      <c r="M2" s="537"/>
      <c r="N2" s="537"/>
      <c r="O2" s="537"/>
      <c r="P2" s="537"/>
      <c r="Q2" s="537"/>
      <c r="R2" s="537"/>
      <c r="S2" s="537"/>
      <c r="T2" s="537"/>
      <c r="U2" s="537"/>
      <c r="V2" s="537"/>
      <c r="W2" s="537"/>
      <c r="X2" s="537"/>
      <c r="Y2" s="537"/>
      <c r="Z2" s="537"/>
    </row>
    <row r="3" spans="1:26" ht="15" x14ac:dyDescent="0.2">
      <c r="A3" s="598"/>
      <c r="B3" s="598"/>
      <c r="C3" s="598"/>
      <c r="D3" s="598"/>
      <c r="E3" s="598"/>
      <c r="F3" s="536"/>
      <c r="G3" s="537"/>
      <c r="H3" s="537"/>
      <c r="I3" s="537"/>
      <c r="J3" s="537"/>
      <c r="K3" s="537"/>
      <c r="L3" s="537"/>
      <c r="M3" s="537"/>
      <c r="N3" s="537"/>
      <c r="O3" s="537"/>
      <c r="P3" s="537"/>
      <c r="Q3" s="537"/>
      <c r="R3" s="537"/>
      <c r="S3" s="537"/>
      <c r="T3" s="537"/>
      <c r="U3" s="537"/>
      <c r="V3" s="537"/>
      <c r="W3" s="537"/>
      <c r="X3" s="537"/>
      <c r="Y3" s="537"/>
      <c r="Z3" s="537"/>
    </row>
    <row r="4" spans="1:26" ht="19" customHeight="1" x14ac:dyDescent="0.2">
      <c r="A4" s="849">
        <v>7.1</v>
      </c>
      <c r="B4" s="937" t="s">
        <v>661</v>
      </c>
      <c r="C4" s="750"/>
      <c r="D4" s="750"/>
      <c r="E4" s="751"/>
      <c r="F4" s="536"/>
      <c r="G4" s="537"/>
      <c r="H4" s="537"/>
      <c r="I4" s="537"/>
      <c r="J4" s="537"/>
      <c r="K4" s="537"/>
      <c r="L4" s="537"/>
      <c r="M4" s="537"/>
      <c r="N4" s="537"/>
      <c r="O4" s="537"/>
      <c r="P4" s="537"/>
      <c r="Q4" s="537"/>
      <c r="R4" s="537"/>
      <c r="S4" s="537"/>
      <c r="T4" s="537"/>
      <c r="U4" s="537"/>
      <c r="V4" s="537"/>
      <c r="W4" s="537"/>
      <c r="X4" s="537"/>
      <c r="Y4" s="537"/>
      <c r="Z4" s="537"/>
    </row>
    <row r="5" spans="1:26" ht="60" customHeight="1" x14ac:dyDescent="0.2">
      <c r="A5" s="973"/>
      <c r="B5" s="961" t="s">
        <v>616</v>
      </c>
      <c r="C5" s="750"/>
      <c r="D5" s="750"/>
      <c r="E5" s="751"/>
      <c r="F5" s="536"/>
      <c r="G5" s="537"/>
      <c r="H5" s="537"/>
      <c r="I5" s="537"/>
      <c r="J5" s="537"/>
      <c r="K5" s="537"/>
      <c r="L5" s="537"/>
      <c r="M5" s="537"/>
      <c r="N5" s="537"/>
      <c r="O5" s="537"/>
      <c r="P5" s="537"/>
      <c r="Q5" s="537"/>
      <c r="R5" s="537"/>
      <c r="S5" s="537"/>
      <c r="T5" s="537"/>
      <c r="U5" s="537"/>
      <c r="V5" s="537"/>
      <c r="W5" s="537"/>
      <c r="X5" s="537"/>
      <c r="Y5" s="537"/>
      <c r="Z5" s="537"/>
    </row>
    <row r="6" spans="1:26" ht="34" x14ac:dyDescent="0.2">
      <c r="A6" s="170">
        <v>1</v>
      </c>
      <c r="B6" s="375" t="s">
        <v>662</v>
      </c>
      <c r="C6" s="599" t="s">
        <v>663</v>
      </c>
      <c r="D6" s="250" t="s">
        <v>53</v>
      </c>
      <c r="E6" s="251"/>
      <c r="F6" s="536"/>
      <c r="G6" s="537"/>
      <c r="H6" s="537"/>
      <c r="I6" s="537"/>
      <c r="J6" s="537"/>
      <c r="K6" s="537"/>
      <c r="L6" s="537"/>
      <c r="M6" s="537"/>
      <c r="N6" s="537"/>
      <c r="O6" s="537"/>
      <c r="P6" s="537"/>
      <c r="Q6" s="537"/>
      <c r="R6" s="537"/>
      <c r="S6" s="537"/>
      <c r="T6" s="537"/>
      <c r="U6" s="537"/>
      <c r="V6" s="537"/>
      <c r="W6" s="537"/>
      <c r="X6" s="537"/>
      <c r="Y6" s="537"/>
      <c r="Z6" s="537"/>
    </row>
    <row r="7" spans="1:26" ht="51" x14ac:dyDescent="0.2">
      <c r="A7" s="974">
        <v>2</v>
      </c>
      <c r="B7" s="933" t="s">
        <v>664</v>
      </c>
      <c r="C7" s="546" t="s">
        <v>665</v>
      </c>
      <c r="D7" s="254" t="s">
        <v>53</v>
      </c>
      <c r="E7" s="255"/>
      <c r="F7" s="536"/>
      <c r="G7" s="537"/>
      <c r="H7" s="537"/>
      <c r="I7" s="537"/>
      <c r="J7" s="537"/>
      <c r="K7" s="537"/>
      <c r="L7" s="537"/>
      <c r="M7" s="537"/>
      <c r="N7" s="537"/>
      <c r="O7" s="537"/>
      <c r="P7" s="537"/>
      <c r="Q7" s="537"/>
      <c r="R7" s="537"/>
      <c r="S7" s="537"/>
      <c r="T7" s="537"/>
      <c r="U7" s="537"/>
      <c r="V7" s="537"/>
      <c r="W7" s="537"/>
      <c r="X7" s="537"/>
      <c r="Y7" s="537"/>
      <c r="Z7" s="537"/>
    </row>
    <row r="8" spans="1:26" ht="51" x14ac:dyDescent="0.2">
      <c r="A8" s="929"/>
      <c r="B8" s="929"/>
      <c r="C8" s="600" t="s">
        <v>666</v>
      </c>
      <c r="D8" s="258" t="s">
        <v>53</v>
      </c>
      <c r="E8" s="259"/>
      <c r="F8" s="536"/>
      <c r="G8" s="537"/>
      <c r="H8" s="537"/>
      <c r="I8" s="537"/>
      <c r="J8" s="537"/>
      <c r="K8" s="537"/>
      <c r="L8" s="537"/>
      <c r="M8" s="537"/>
      <c r="N8" s="537"/>
      <c r="O8" s="537"/>
      <c r="P8" s="537"/>
      <c r="Q8" s="537"/>
      <c r="R8" s="537"/>
      <c r="S8" s="537"/>
      <c r="T8" s="537"/>
      <c r="U8" s="537"/>
      <c r="V8" s="537"/>
      <c r="W8" s="537"/>
      <c r="X8" s="537"/>
      <c r="Y8" s="537"/>
      <c r="Z8" s="537"/>
    </row>
    <row r="9" spans="1:26" ht="16" x14ac:dyDescent="0.2">
      <c r="A9" s="601"/>
      <c r="B9" s="506"/>
      <c r="C9" s="506"/>
      <c r="D9" s="602"/>
      <c r="E9" s="603"/>
      <c r="F9" s="536"/>
      <c r="G9" s="537"/>
      <c r="H9" s="537"/>
      <c r="I9" s="537"/>
      <c r="J9" s="537"/>
      <c r="K9" s="537"/>
      <c r="L9" s="537"/>
      <c r="M9" s="537"/>
      <c r="N9" s="537"/>
      <c r="O9" s="537"/>
      <c r="P9" s="537"/>
      <c r="Q9" s="537"/>
      <c r="R9" s="537"/>
      <c r="S9" s="537"/>
      <c r="T9" s="537"/>
      <c r="U9" s="537"/>
      <c r="V9" s="537"/>
      <c r="W9" s="537"/>
      <c r="X9" s="537"/>
      <c r="Y9" s="537"/>
      <c r="Z9" s="537"/>
    </row>
    <row r="10" spans="1:26" ht="19" customHeight="1" x14ac:dyDescent="0.2">
      <c r="A10" s="849">
        <v>7.2</v>
      </c>
      <c r="B10" s="936" t="s">
        <v>667</v>
      </c>
      <c r="C10" s="750"/>
      <c r="D10" s="750"/>
      <c r="E10" s="751"/>
      <c r="F10" s="536"/>
      <c r="G10" s="537"/>
      <c r="H10" s="537"/>
      <c r="I10" s="537"/>
      <c r="J10" s="537"/>
      <c r="K10" s="537"/>
      <c r="L10" s="537"/>
      <c r="M10" s="537"/>
      <c r="N10" s="537"/>
      <c r="O10" s="537"/>
      <c r="P10" s="537"/>
      <c r="Q10" s="537"/>
      <c r="R10" s="537"/>
      <c r="S10" s="537"/>
      <c r="T10" s="537"/>
      <c r="U10" s="537"/>
      <c r="V10" s="537"/>
      <c r="W10" s="537"/>
      <c r="X10" s="537"/>
      <c r="Y10" s="537"/>
      <c r="Z10" s="537"/>
    </row>
    <row r="11" spans="1:26" ht="60" customHeight="1" x14ac:dyDescent="0.2">
      <c r="A11" s="872"/>
      <c r="B11" s="961" t="s">
        <v>616</v>
      </c>
      <c r="C11" s="750"/>
      <c r="D11" s="750"/>
      <c r="E11" s="751"/>
      <c r="F11" s="536"/>
      <c r="G11" s="537"/>
      <c r="H11" s="537"/>
      <c r="I11" s="537"/>
      <c r="J11" s="537"/>
      <c r="K11" s="537"/>
      <c r="L11" s="537"/>
      <c r="M11" s="537"/>
      <c r="N11" s="537"/>
      <c r="O11" s="537"/>
      <c r="P11" s="537"/>
      <c r="Q11" s="537"/>
      <c r="R11" s="537"/>
      <c r="S11" s="537"/>
      <c r="T11" s="537"/>
      <c r="U11" s="537"/>
      <c r="V11" s="537"/>
      <c r="W11" s="537"/>
      <c r="X11" s="537"/>
      <c r="Y11" s="537"/>
      <c r="Z11" s="537"/>
    </row>
    <row r="12" spans="1:26" ht="51" x14ac:dyDescent="0.2">
      <c r="A12" s="920">
        <v>1</v>
      </c>
      <c r="B12" s="975" t="s">
        <v>668</v>
      </c>
      <c r="C12" s="599" t="s">
        <v>867</v>
      </c>
      <c r="D12" s="250" t="s">
        <v>53</v>
      </c>
      <c r="E12" s="251"/>
      <c r="F12" s="536"/>
      <c r="G12" s="537"/>
      <c r="H12" s="537"/>
      <c r="I12" s="537"/>
      <c r="J12" s="537"/>
      <c r="K12" s="537"/>
      <c r="L12" s="537"/>
      <c r="M12" s="537"/>
      <c r="N12" s="537"/>
      <c r="O12" s="537"/>
      <c r="P12" s="537"/>
      <c r="Q12" s="537"/>
      <c r="R12" s="537"/>
      <c r="S12" s="537"/>
      <c r="T12" s="537"/>
      <c r="U12" s="537"/>
      <c r="V12" s="537"/>
      <c r="W12" s="537"/>
      <c r="X12" s="537"/>
      <c r="Y12" s="537"/>
      <c r="Z12" s="537"/>
    </row>
    <row r="13" spans="1:26" ht="17" x14ac:dyDescent="0.2">
      <c r="A13" s="886"/>
      <c r="B13" s="934"/>
      <c r="C13" s="605" t="s">
        <v>868</v>
      </c>
      <c r="D13" s="254" t="s">
        <v>53</v>
      </c>
      <c r="E13" s="255"/>
      <c r="F13" s="536"/>
      <c r="G13" s="537"/>
      <c r="H13" s="537"/>
      <c r="I13" s="537"/>
      <c r="J13" s="537"/>
      <c r="K13" s="537"/>
      <c r="L13" s="537"/>
      <c r="M13" s="537"/>
      <c r="N13" s="537"/>
      <c r="O13" s="537"/>
      <c r="P13" s="537"/>
      <c r="Q13" s="537"/>
      <c r="R13" s="537"/>
      <c r="S13" s="537"/>
      <c r="T13" s="537"/>
      <c r="U13" s="537"/>
      <c r="V13" s="537"/>
      <c r="W13" s="537"/>
      <c r="X13" s="537"/>
      <c r="Y13" s="537"/>
      <c r="Z13" s="537"/>
    </row>
    <row r="14" spans="1:26" ht="34" x14ac:dyDescent="0.2">
      <c r="A14" s="887"/>
      <c r="B14" s="929"/>
      <c r="C14" s="606" t="s">
        <v>669</v>
      </c>
      <c r="D14" s="258" t="s">
        <v>53</v>
      </c>
      <c r="E14" s="259"/>
      <c r="F14" s="536"/>
      <c r="G14" s="537"/>
      <c r="H14" s="537"/>
      <c r="I14" s="537"/>
      <c r="J14" s="537"/>
      <c r="K14" s="537"/>
      <c r="L14" s="537"/>
      <c r="M14" s="537"/>
      <c r="N14" s="537"/>
      <c r="O14" s="537"/>
      <c r="P14" s="537"/>
      <c r="Q14" s="537"/>
      <c r="R14" s="537"/>
      <c r="S14" s="537"/>
      <c r="T14" s="537"/>
      <c r="U14" s="537"/>
      <c r="V14" s="537"/>
      <c r="W14" s="537"/>
      <c r="X14" s="537"/>
      <c r="Y14" s="537"/>
      <c r="Z14" s="537"/>
    </row>
    <row r="15" spans="1:26" ht="16" x14ac:dyDescent="0.2">
      <c r="A15" s="540"/>
      <c r="B15" s="541"/>
      <c r="C15" s="541"/>
      <c r="D15" s="542"/>
      <c r="E15" s="541"/>
      <c r="F15" s="536"/>
      <c r="G15" s="537"/>
      <c r="H15" s="537"/>
      <c r="I15" s="537"/>
      <c r="J15" s="537"/>
      <c r="K15" s="537"/>
      <c r="L15" s="537"/>
      <c r="M15" s="537"/>
      <c r="N15" s="537"/>
      <c r="O15" s="537"/>
      <c r="P15" s="537"/>
      <c r="Q15" s="537"/>
      <c r="R15" s="537"/>
      <c r="S15" s="537"/>
      <c r="T15" s="537"/>
      <c r="U15" s="537"/>
      <c r="V15" s="537"/>
      <c r="W15" s="537"/>
      <c r="X15" s="537"/>
      <c r="Y15" s="537"/>
      <c r="Z15" s="537"/>
    </row>
    <row r="16" spans="1:26" ht="19" customHeight="1" x14ac:dyDescent="0.2">
      <c r="A16" s="849">
        <v>7.3</v>
      </c>
      <c r="B16" s="936" t="s">
        <v>670</v>
      </c>
      <c r="C16" s="750"/>
      <c r="D16" s="750"/>
      <c r="E16" s="751"/>
      <c r="F16" s="536"/>
      <c r="G16" s="537"/>
      <c r="H16" s="537"/>
      <c r="I16" s="537"/>
      <c r="J16" s="537"/>
      <c r="K16" s="537"/>
      <c r="L16" s="537"/>
      <c r="M16" s="537"/>
      <c r="N16" s="537"/>
      <c r="O16" s="537"/>
      <c r="P16" s="537"/>
      <c r="Q16" s="537"/>
      <c r="R16" s="537"/>
      <c r="S16" s="537"/>
      <c r="T16" s="537"/>
      <c r="U16" s="537"/>
      <c r="V16" s="537"/>
      <c r="W16" s="537"/>
      <c r="X16" s="537"/>
      <c r="Y16" s="537"/>
      <c r="Z16" s="537"/>
    </row>
    <row r="17" spans="1:26" ht="60" customHeight="1" x14ac:dyDescent="0.2">
      <c r="A17" s="872"/>
      <c r="B17" s="961" t="s">
        <v>616</v>
      </c>
      <c r="C17" s="750"/>
      <c r="D17" s="750"/>
      <c r="E17" s="751"/>
      <c r="F17" s="536"/>
      <c r="G17" s="537"/>
      <c r="H17" s="537"/>
      <c r="I17" s="537"/>
      <c r="J17" s="537"/>
      <c r="K17" s="537"/>
      <c r="L17" s="537"/>
      <c r="M17" s="537"/>
      <c r="N17" s="537"/>
      <c r="O17" s="537"/>
      <c r="P17" s="537"/>
      <c r="Q17" s="537"/>
      <c r="R17" s="537"/>
      <c r="S17" s="537"/>
      <c r="T17" s="537"/>
      <c r="U17" s="537"/>
      <c r="V17" s="537"/>
      <c r="W17" s="537"/>
      <c r="X17" s="537"/>
      <c r="Y17" s="537"/>
      <c r="Z17" s="537"/>
    </row>
    <row r="18" spans="1:26" ht="34" x14ac:dyDescent="0.2">
      <c r="A18" s="920">
        <v>1</v>
      </c>
      <c r="B18" s="975" t="s">
        <v>671</v>
      </c>
      <c r="C18" s="599" t="s">
        <v>672</v>
      </c>
      <c r="D18" s="250" t="s">
        <v>53</v>
      </c>
      <c r="E18" s="251"/>
      <c r="F18" s="536"/>
      <c r="G18" s="537"/>
      <c r="H18" s="537"/>
      <c r="I18" s="537"/>
      <c r="J18" s="537"/>
      <c r="K18" s="537"/>
      <c r="L18" s="537"/>
      <c r="M18" s="537"/>
      <c r="N18" s="537"/>
      <c r="O18" s="537"/>
      <c r="P18" s="537"/>
      <c r="Q18" s="537"/>
      <c r="R18" s="537"/>
      <c r="S18" s="537"/>
      <c r="T18" s="537"/>
      <c r="U18" s="537"/>
      <c r="V18" s="537"/>
      <c r="W18" s="537"/>
      <c r="X18" s="537"/>
      <c r="Y18" s="537"/>
      <c r="Z18" s="537"/>
    </row>
    <row r="19" spans="1:26" ht="51" x14ac:dyDescent="0.2">
      <c r="A19" s="887"/>
      <c r="B19" s="929"/>
      <c r="C19" s="371" t="s">
        <v>673</v>
      </c>
      <c r="D19" s="258" t="s">
        <v>53</v>
      </c>
      <c r="E19" s="259"/>
      <c r="F19" s="536"/>
      <c r="G19" s="537"/>
      <c r="H19" s="537"/>
      <c r="I19" s="537"/>
      <c r="J19" s="537"/>
      <c r="K19" s="537"/>
      <c r="L19" s="537"/>
      <c r="M19" s="537"/>
      <c r="N19" s="537"/>
      <c r="O19" s="537"/>
      <c r="P19" s="537"/>
      <c r="Q19" s="537"/>
      <c r="R19" s="537"/>
      <c r="S19" s="537"/>
      <c r="T19" s="537"/>
      <c r="U19" s="537"/>
      <c r="V19" s="537"/>
      <c r="W19" s="537"/>
      <c r="X19" s="537"/>
      <c r="Y19" s="537"/>
      <c r="Z19" s="537"/>
    </row>
    <row r="20" spans="1:26" ht="16" x14ac:dyDescent="0.2">
      <c r="A20" s="540"/>
      <c r="B20" s="541"/>
      <c r="C20" s="541"/>
      <c r="D20" s="542"/>
      <c r="E20" s="541"/>
      <c r="F20" s="536"/>
      <c r="G20" s="537"/>
      <c r="H20" s="537"/>
      <c r="I20" s="537"/>
      <c r="J20" s="537"/>
      <c r="K20" s="537"/>
      <c r="L20" s="537"/>
      <c r="M20" s="537"/>
      <c r="N20" s="537"/>
      <c r="O20" s="537"/>
      <c r="P20" s="537"/>
      <c r="Q20" s="537"/>
      <c r="R20" s="537"/>
      <c r="S20" s="537"/>
      <c r="T20" s="537"/>
      <c r="U20" s="537"/>
      <c r="V20" s="537"/>
      <c r="W20" s="537"/>
      <c r="X20" s="537"/>
      <c r="Y20" s="537"/>
      <c r="Z20" s="537"/>
    </row>
    <row r="21" spans="1:26" ht="19" customHeight="1" x14ac:dyDescent="0.2">
      <c r="A21" s="849">
        <v>7.4</v>
      </c>
      <c r="B21" s="937" t="s">
        <v>674</v>
      </c>
      <c r="C21" s="750"/>
      <c r="D21" s="750"/>
      <c r="E21" s="751"/>
      <c r="F21" s="536"/>
      <c r="G21" s="537"/>
      <c r="H21" s="537"/>
      <c r="I21" s="537"/>
      <c r="J21" s="537"/>
      <c r="K21" s="537"/>
      <c r="L21" s="537"/>
      <c r="M21" s="537"/>
      <c r="N21" s="537"/>
      <c r="O21" s="537"/>
      <c r="P21" s="537"/>
      <c r="Q21" s="537"/>
      <c r="R21" s="537"/>
      <c r="S21" s="537"/>
      <c r="T21" s="537"/>
      <c r="U21" s="537"/>
      <c r="V21" s="537"/>
      <c r="W21" s="537"/>
      <c r="X21" s="537"/>
      <c r="Y21" s="537"/>
      <c r="Z21" s="537"/>
    </row>
    <row r="22" spans="1:26" ht="60" customHeight="1" x14ac:dyDescent="0.2">
      <c r="A22" s="872"/>
      <c r="B22" s="961" t="s">
        <v>610</v>
      </c>
      <c r="C22" s="750"/>
      <c r="D22" s="750"/>
      <c r="E22" s="751"/>
      <c r="F22" s="536"/>
      <c r="G22" s="537"/>
      <c r="H22" s="537"/>
      <c r="I22" s="537"/>
      <c r="J22" s="537"/>
      <c r="K22" s="537"/>
      <c r="L22" s="537"/>
      <c r="M22" s="537"/>
      <c r="N22" s="537"/>
      <c r="O22" s="537"/>
      <c r="P22" s="537"/>
      <c r="Q22" s="537"/>
      <c r="R22" s="537"/>
      <c r="S22" s="537"/>
      <c r="T22" s="537"/>
      <c r="U22" s="537"/>
      <c r="V22" s="537"/>
      <c r="W22" s="537"/>
      <c r="X22" s="537"/>
      <c r="Y22" s="537"/>
      <c r="Z22" s="537"/>
    </row>
    <row r="23" spans="1:26" ht="17" x14ac:dyDescent="0.2">
      <c r="A23" s="170">
        <v>1</v>
      </c>
      <c r="B23" s="555" t="s">
        <v>675</v>
      </c>
      <c r="C23" s="599" t="s">
        <v>676</v>
      </c>
      <c r="D23" s="250" t="s">
        <v>53</v>
      </c>
      <c r="E23" s="251"/>
      <c r="F23" s="536"/>
      <c r="G23" s="537"/>
      <c r="H23" s="537"/>
      <c r="I23" s="537"/>
      <c r="J23" s="537"/>
      <c r="K23" s="537"/>
      <c r="L23" s="537"/>
      <c r="M23" s="537"/>
      <c r="N23" s="537"/>
      <c r="O23" s="537"/>
      <c r="P23" s="537"/>
      <c r="Q23" s="537"/>
      <c r="R23" s="537"/>
      <c r="S23" s="537"/>
      <c r="T23" s="537"/>
      <c r="U23" s="537"/>
      <c r="V23" s="537"/>
      <c r="W23" s="537"/>
      <c r="X23" s="537"/>
      <c r="Y23" s="537"/>
      <c r="Z23" s="537"/>
    </row>
    <row r="24" spans="1:26" ht="17" x14ac:dyDescent="0.2">
      <c r="A24" s="974">
        <v>2</v>
      </c>
      <c r="B24" s="933" t="s">
        <v>351</v>
      </c>
      <c r="C24" s="353" t="s">
        <v>677</v>
      </c>
      <c r="D24" s="254" t="s">
        <v>53</v>
      </c>
      <c r="E24" s="255"/>
      <c r="F24" s="536"/>
      <c r="G24" s="537"/>
      <c r="H24" s="537"/>
      <c r="I24" s="537"/>
      <c r="J24" s="537"/>
      <c r="K24" s="537"/>
      <c r="L24" s="537"/>
      <c r="M24" s="537"/>
      <c r="N24" s="537"/>
      <c r="O24" s="537"/>
      <c r="P24" s="537"/>
      <c r="Q24" s="537"/>
      <c r="R24" s="537"/>
      <c r="S24" s="537"/>
      <c r="T24" s="537"/>
      <c r="U24" s="537"/>
      <c r="V24" s="537"/>
      <c r="W24" s="537"/>
      <c r="X24" s="537"/>
      <c r="Y24" s="537"/>
      <c r="Z24" s="537"/>
    </row>
    <row r="25" spans="1:26" ht="34" x14ac:dyDescent="0.2">
      <c r="A25" s="929"/>
      <c r="B25" s="929"/>
      <c r="C25" s="600" t="s">
        <v>678</v>
      </c>
      <c r="D25" s="258" t="s">
        <v>53</v>
      </c>
      <c r="E25" s="259"/>
      <c r="F25" s="536"/>
      <c r="G25" s="537"/>
      <c r="H25" s="537"/>
      <c r="I25" s="537"/>
      <c r="J25" s="537"/>
      <c r="K25" s="537"/>
      <c r="L25" s="537"/>
      <c r="M25" s="537"/>
      <c r="N25" s="537"/>
      <c r="O25" s="537"/>
      <c r="P25" s="537"/>
      <c r="Q25" s="537"/>
      <c r="R25" s="537"/>
      <c r="S25" s="537"/>
      <c r="T25" s="537"/>
      <c r="U25" s="537"/>
      <c r="V25" s="537"/>
      <c r="W25" s="537"/>
      <c r="X25" s="537"/>
      <c r="Y25" s="537"/>
      <c r="Z25" s="537"/>
    </row>
    <row r="26" spans="1:26" ht="16" x14ac:dyDescent="0.2">
      <c r="A26" s="540"/>
      <c r="B26" s="541"/>
      <c r="C26" s="541"/>
      <c r="D26" s="542"/>
      <c r="E26" s="541"/>
      <c r="F26" s="536"/>
      <c r="G26" s="537"/>
      <c r="H26" s="537"/>
      <c r="I26" s="537"/>
      <c r="J26" s="537"/>
      <c r="K26" s="537"/>
      <c r="L26" s="537"/>
      <c r="M26" s="537"/>
      <c r="N26" s="537"/>
      <c r="O26" s="537"/>
      <c r="P26" s="537"/>
      <c r="Q26" s="537"/>
      <c r="R26" s="537"/>
      <c r="S26" s="537"/>
      <c r="T26" s="537"/>
      <c r="U26" s="537"/>
      <c r="V26" s="537"/>
      <c r="W26" s="537"/>
      <c r="X26" s="537"/>
      <c r="Y26" s="537"/>
      <c r="Z26" s="537"/>
    </row>
    <row r="27" spans="1:26" ht="19" customHeight="1" x14ac:dyDescent="0.2">
      <c r="A27" s="849">
        <v>7.5</v>
      </c>
      <c r="B27" s="937" t="s">
        <v>679</v>
      </c>
      <c r="C27" s="750"/>
      <c r="D27" s="750"/>
      <c r="E27" s="751"/>
      <c r="F27" s="536"/>
      <c r="G27" s="537"/>
      <c r="H27" s="537"/>
      <c r="I27" s="537"/>
      <c r="J27" s="537"/>
      <c r="K27" s="537"/>
      <c r="L27" s="537"/>
      <c r="M27" s="537"/>
      <c r="N27" s="537"/>
      <c r="O27" s="537"/>
      <c r="P27" s="537"/>
      <c r="Q27" s="537"/>
      <c r="R27" s="537"/>
      <c r="S27" s="537"/>
      <c r="T27" s="537"/>
      <c r="U27" s="537"/>
      <c r="V27" s="537"/>
      <c r="W27" s="537"/>
      <c r="X27" s="537"/>
      <c r="Y27" s="537"/>
      <c r="Z27" s="537"/>
    </row>
    <row r="28" spans="1:26" ht="60" customHeight="1" x14ac:dyDescent="0.2">
      <c r="A28" s="872"/>
      <c r="B28" s="961" t="s">
        <v>610</v>
      </c>
      <c r="C28" s="750"/>
      <c r="D28" s="750"/>
      <c r="E28" s="751"/>
      <c r="F28" s="536"/>
      <c r="G28" s="537"/>
      <c r="H28" s="537"/>
      <c r="I28" s="537"/>
      <c r="J28" s="537"/>
      <c r="K28" s="537"/>
      <c r="L28" s="537"/>
      <c r="M28" s="537"/>
      <c r="N28" s="537"/>
      <c r="O28" s="537"/>
      <c r="P28" s="537"/>
      <c r="Q28" s="537"/>
      <c r="R28" s="537"/>
      <c r="S28" s="537"/>
      <c r="T28" s="537"/>
      <c r="U28" s="537"/>
      <c r="V28" s="537"/>
      <c r="W28" s="537"/>
      <c r="X28" s="537"/>
      <c r="Y28" s="537"/>
      <c r="Z28" s="537"/>
    </row>
    <row r="29" spans="1:26" ht="17" x14ac:dyDescent="0.2">
      <c r="A29" s="170">
        <v>1</v>
      </c>
      <c r="B29" s="555" t="s">
        <v>675</v>
      </c>
      <c r="C29" s="543" t="s">
        <v>676</v>
      </c>
      <c r="D29" s="250" t="s">
        <v>53</v>
      </c>
      <c r="E29" s="251"/>
      <c r="F29" s="536"/>
      <c r="G29" s="537"/>
      <c r="H29" s="537"/>
      <c r="I29" s="537"/>
      <c r="J29" s="537"/>
      <c r="K29" s="537"/>
      <c r="L29" s="537"/>
      <c r="M29" s="537"/>
      <c r="N29" s="537"/>
      <c r="O29" s="537"/>
      <c r="P29" s="537"/>
      <c r="Q29" s="537"/>
      <c r="R29" s="537"/>
      <c r="S29" s="537"/>
      <c r="T29" s="537"/>
      <c r="U29" s="537"/>
      <c r="V29" s="537"/>
      <c r="W29" s="537"/>
      <c r="X29" s="537"/>
      <c r="Y29" s="537"/>
      <c r="Z29" s="537"/>
    </row>
    <row r="30" spans="1:26" ht="17" x14ac:dyDescent="0.2">
      <c r="A30" s="607">
        <v>2</v>
      </c>
      <c r="B30" s="608" t="s">
        <v>680</v>
      </c>
      <c r="C30" s="609" t="s">
        <v>681</v>
      </c>
      <c r="D30" s="254" t="s">
        <v>53</v>
      </c>
      <c r="E30" s="300"/>
      <c r="F30" s="536"/>
      <c r="G30" s="537"/>
      <c r="H30" s="537"/>
      <c r="I30" s="537"/>
      <c r="J30" s="537"/>
      <c r="K30" s="537"/>
      <c r="L30" s="537"/>
      <c r="M30" s="537"/>
      <c r="N30" s="537"/>
      <c r="O30" s="537"/>
      <c r="P30" s="537"/>
      <c r="Q30" s="537"/>
      <c r="R30" s="537"/>
      <c r="S30" s="537"/>
      <c r="T30" s="537"/>
      <c r="U30" s="537"/>
      <c r="V30" s="537"/>
      <c r="W30" s="537"/>
      <c r="X30" s="537"/>
      <c r="Y30" s="537"/>
      <c r="Z30" s="537"/>
    </row>
    <row r="31" spans="1:26" ht="17" x14ac:dyDescent="0.2">
      <c r="A31" s="976">
        <v>3</v>
      </c>
      <c r="B31" s="915" t="s">
        <v>351</v>
      </c>
      <c r="C31" s="362" t="s">
        <v>677</v>
      </c>
      <c r="D31" s="254" t="s">
        <v>53</v>
      </c>
      <c r="E31" s="255"/>
      <c r="F31" s="536"/>
      <c r="G31" s="537"/>
      <c r="H31" s="537"/>
      <c r="I31" s="537"/>
      <c r="J31" s="537"/>
      <c r="K31" s="537"/>
      <c r="L31" s="537"/>
      <c r="M31" s="537"/>
      <c r="N31" s="537"/>
      <c r="O31" s="537"/>
      <c r="P31" s="537"/>
      <c r="Q31" s="537"/>
      <c r="R31" s="537"/>
      <c r="S31" s="537"/>
      <c r="T31" s="537"/>
      <c r="U31" s="537"/>
      <c r="V31" s="537"/>
      <c r="W31" s="537"/>
      <c r="X31" s="537"/>
      <c r="Y31" s="537"/>
      <c r="Z31" s="537"/>
    </row>
    <row r="32" spans="1:26" ht="34" x14ac:dyDescent="0.2">
      <c r="A32" s="929"/>
      <c r="B32" s="929"/>
      <c r="C32" s="371" t="s">
        <v>678</v>
      </c>
      <c r="D32" s="258" t="s">
        <v>53</v>
      </c>
      <c r="E32" s="259"/>
      <c r="F32" s="536"/>
      <c r="G32" s="537"/>
      <c r="H32" s="537"/>
      <c r="I32" s="537"/>
      <c r="J32" s="537"/>
      <c r="K32" s="537"/>
      <c r="L32" s="537"/>
      <c r="M32" s="537"/>
      <c r="N32" s="537"/>
      <c r="O32" s="537"/>
      <c r="P32" s="537"/>
      <c r="Q32" s="537"/>
      <c r="R32" s="537"/>
      <c r="S32" s="537"/>
      <c r="T32" s="537"/>
      <c r="U32" s="537"/>
      <c r="V32" s="537"/>
      <c r="W32" s="537"/>
      <c r="X32" s="537"/>
      <c r="Y32" s="537"/>
      <c r="Z32" s="537"/>
    </row>
    <row r="33" spans="1:26" ht="16" x14ac:dyDescent="0.2">
      <c r="A33" s="540"/>
      <c r="B33" s="541"/>
      <c r="C33" s="541"/>
      <c r="D33" s="542"/>
      <c r="E33" s="541"/>
      <c r="F33" s="536"/>
      <c r="G33" s="537"/>
      <c r="H33" s="537"/>
      <c r="I33" s="537"/>
      <c r="J33" s="537"/>
      <c r="K33" s="537"/>
      <c r="L33" s="537"/>
      <c r="M33" s="537"/>
      <c r="N33" s="537"/>
      <c r="O33" s="537"/>
      <c r="P33" s="537"/>
      <c r="Q33" s="537"/>
      <c r="R33" s="537"/>
      <c r="S33" s="537"/>
      <c r="T33" s="537"/>
      <c r="U33" s="537"/>
      <c r="V33" s="537"/>
      <c r="W33" s="537"/>
      <c r="X33" s="537"/>
      <c r="Y33" s="537"/>
      <c r="Z33" s="537"/>
    </row>
    <row r="34" spans="1:26" ht="19" customHeight="1" x14ac:dyDescent="0.2">
      <c r="A34" s="849">
        <v>7.6</v>
      </c>
      <c r="B34" s="937" t="s">
        <v>682</v>
      </c>
      <c r="C34" s="750"/>
      <c r="D34" s="750"/>
      <c r="E34" s="751"/>
      <c r="F34" s="536"/>
      <c r="G34" s="537"/>
      <c r="H34" s="537"/>
      <c r="I34" s="537"/>
      <c r="J34" s="537"/>
      <c r="K34" s="537"/>
      <c r="L34" s="537"/>
      <c r="M34" s="537"/>
      <c r="N34" s="537"/>
      <c r="O34" s="537"/>
      <c r="P34" s="537"/>
      <c r="Q34" s="537"/>
      <c r="R34" s="537"/>
      <c r="S34" s="537"/>
      <c r="T34" s="537"/>
      <c r="U34" s="537"/>
      <c r="V34" s="537"/>
      <c r="W34" s="537"/>
      <c r="X34" s="537"/>
      <c r="Y34" s="537"/>
      <c r="Z34" s="537"/>
    </row>
    <row r="35" spans="1:26" ht="60" customHeight="1" x14ac:dyDescent="0.2">
      <c r="A35" s="872"/>
      <c r="B35" s="961" t="s">
        <v>610</v>
      </c>
      <c r="C35" s="750"/>
      <c r="D35" s="750"/>
      <c r="E35" s="751"/>
      <c r="F35" s="536"/>
      <c r="G35" s="537"/>
      <c r="H35" s="537"/>
      <c r="I35" s="537"/>
      <c r="J35" s="537"/>
      <c r="K35" s="537"/>
      <c r="L35" s="537"/>
      <c r="M35" s="537"/>
      <c r="N35" s="537"/>
      <c r="O35" s="537"/>
      <c r="P35" s="537"/>
      <c r="Q35" s="537"/>
      <c r="R35" s="537"/>
      <c r="S35" s="537"/>
      <c r="T35" s="537"/>
      <c r="U35" s="537"/>
      <c r="V35" s="537"/>
      <c r="W35" s="537"/>
      <c r="X35" s="537"/>
      <c r="Y35" s="537"/>
      <c r="Z35" s="537"/>
    </row>
    <row r="36" spans="1:26" ht="17" x14ac:dyDescent="0.2">
      <c r="A36" s="170">
        <v>1</v>
      </c>
      <c r="B36" s="555" t="s">
        <v>675</v>
      </c>
      <c r="C36" s="543" t="s">
        <v>676</v>
      </c>
      <c r="D36" s="250" t="s">
        <v>53</v>
      </c>
      <c r="E36" s="251"/>
      <c r="F36" s="536"/>
      <c r="G36" s="537"/>
      <c r="H36" s="537"/>
      <c r="I36" s="537"/>
      <c r="J36" s="537"/>
      <c r="K36" s="537"/>
      <c r="L36" s="537"/>
      <c r="M36" s="537"/>
      <c r="N36" s="537"/>
      <c r="O36" s="537"/>
      <c r="P36" s="537"/>
      <c r="Q36" s="537"/>
      <c r="R36" s="537"/>
      <c r="S36" s="537"/>
      <c r="T36" s="537"/>
      <c r="U36" s="537"/>
      <c r="V36" s="537"/>
      <c r="W36" s="537"/>
      <c r="X36" s="537"/>
      <c r="Y36" s="537"/>
      <c r="Z36" s="537"/>
    </row>
    <row r="37" spans="1:26" ht="17" x14ac:dyDescent="0.2">
      <c r="A37" s="607">
        <v>2</v>
      </c>
      <c r="B37" s="608" t="s">
        <v>430</v>
      </c>
      <c r="C37" s="609" t="s">
        <v>683</v>
      </c>
      <c r="D37" s="254" t="s">
        <v>53</v>
      </c>
      <c r="E37" s="300"/>
      <c r="F37" s="536"/>
      <c r="G37" s="537"/>
      <c r="H37" s="537"/>
      <c r="I37" s="537"/>
      <c r="J37" s="537"/>
      <c r="K37" s="537"/>
      <c r="L37" s="537"/>
      <c r="M37" s="537"/>
      <c r="N37" s="537"/>
      <c r="O37" s="537"/>
      <c r="P37" s="537"/>
      <c r="Q37" s="537"/>
      <c r="R37" s="537"/>
      <c r="S37" s="537"/>
      <c r="T37" s="537"/>
      <c r="U37" s="537"/>
      <c r="V37" s="537"/>
      <c r="W37" s="537"/>
      <c r="X37" s="537"/>
      <c r="Y37" s="537"/>
      <c r="Z37" s="537"/>
    </row>
    <row r="38" spans="1:26" ht="17" x14ac:dyDescent="0.2">
      <c r="A38" s="976">
        <v>3</v>
      </c>
      <c r="B38" s="915" t="s">
        <v>351</v>
      </c>
      <c r="C38" s="362" t="s">
        <v>677</v>
      </c>
      <c r="D38" s="254" t="s">
        <v>53</v>
      </c>
      <c r="E38" s="255"/>
      <c r="F38" s="536"/>
      <c r="G38" s="537"/>
      <c r="H38" s="537"/>
      <c r="I38" s="537"/>
      <c r="J38" s="537"/>
      <c r="K38" s="537"/>
      <c r="L38" s="537"/>
      <c r="M38" s="537"/>
      <c r="N38" s="537"/>
      <c r="O38" s="537"/>
      <c r="P38" s="537"/>
      <c r="Q38" s="537"/>
      <c r="R38" s="537"/>
      <c r="S38" s="537"/>
      <c r="T38" s="537"/>
      <c r="U38" s="537"/>
      <c r="V38" s="537"/>
      <c r="W38" s="537"/>
      <c r="X38" s="537"/>
      <c r="Y38" s="537"/>
      <c r="Z38" s="537"/>
    </row>
    <row r="39" spans="1:26" ht="34" x14ac:dyDescent="0.2">
      <c r="A39" s="929"/>
      <c r="B39" s="929"/>
      <c r="C39" s="371" t="s">
        <v>678</v>
      </c>
      <c r="D39" s="258" t="s">
        <v>53</v>
      </c>
      <c r="E39" s="259"/>
      <c r="F39" s="536"/>
      <c r="G39" s="537"/>
      <c r="H39" s="537"/>
      <c r="I39" s="537"/>
      <c r="J39" s="537"/>
      <c r="K39" s="537"/>
      <c r="L39" s="537"/>
      <c r="M39" s="537"/>
      <c r="N39" s="537"/>
      <c r="O39" s="537"/>
      <c r="P39" s="537"/>
      <c r="Q39" s="537"/>
      <c r="R39" s="537"/>
      <c r="S39" s="537"/>
      <c r="T39" s="537"/>
      <c r="U39" s="537"/>
      <c r="V39" s="537"/>
      <c r="W39" s="537"/>
      <c r="X39" s="537"/>
      <c r="Y39" s="537"/>
      <c r="Z39" s="537"/>
    </row>
    <row r="40" spans="1:26" ht="16" x14ac:dyDescent="0.2">
      <c r="A40" s="560"/>
      <c r="B40" s="561"/>
      <c r="C40" s="572"/>
      <c r="D40" s="563"/>
      <c r="E40" s="564"/>
      <c r="F40" s="565"/>
      <c r="G40" s="537"/>
      <c r="H40" s="537"/>
      <c r="I40" s="537"/>
      <c r="J40" s="537"/>
      <c r="K40" s="537"/>
      <c r="L40" s="537"/>
      <c r="M40" s="537"/>
      <c r="N40" s="537"/>
      <c r="O40" s="537"/>
      <c r="P40" s="537"/>
      <c r="Q40" s="537"/>
      <c r="R40" s="537"/>
      <c r="S40" s="537"/>
      <c r="T40" s="537"/>
      <c r="U40" s="537"/>
      <c r="V40" s="537"/>
      <c r="W40" s="537"/>
      <c r="X40" s="537"/>
      <c r="Y40" s="537"/>
      <c r="Z40" s="537"/>
    </row>
    <row r="41" spans="1:26" ht="19" customHeight="1" x14ac:dyDescent="0.2">
      <c r="A41" s="849">
        <v>7.7</v>
      </c>
      <c r="B41" s="937" t="s">
        <v>684</v>
      </c>
      <c r="C41" s="750"/>
      <c r="D41" s="750"/>
      <c r="E41" s="751"/>
      <c r="F41" s="565"/>
      <c r="G41" s="537"/>
      <c r="H41" s="537"/>
      <c r="I41" s="537"/>
      <c r="J41" s="537"/>
      <c r="K41" s="537"/>
      <c r="L41" s="537"/>
      <c r="M41" s="537"/>
      <c r="N41" s="537"/>
      <c r="O41" s="537"/>
      <c r="P41" s="537"/>
      <c r="Q41" s="537"/>
      <c r="R41" s="537"/>
      <c r="S41" s="537"/>
      <c r="T41" s="537"/>
      <c r="U41" s="537"/>
      <c r="V41" s="537"/>
      <c r="W41" s="537"/>
      <c r="X41" s="537"/>
      <c r="Y41" s="537"/>
      <c r="Z41" s="537"/>
    </row>
    <row r="42" spans="1:26" ht="60" customHeight="1" x14ac:dyDescent="0.2">
      <c r="A42" s="872"/>
      <c r="B42" s="961" t="s">
        <v>685</v>
      </c>
      <c r="C42" s="750"/>
      <c r="D42" s="750"/>
      <c r="E42" s="751"/>
      <c r="F42" s="565"/>
      <c r="G42" s="537"/>
      <c r="H42" s="537"/>
      <c r="I42" s="537"/>
      <c r="J42" s="537"/>
      <c r="K42" s="537"/>
      <c r="L42" s="537"/>
      <c r="M42" s="537"/>
      <c r="N42" s="537"/>
      <c r="O42" s="537"/>
      <c r="P42" s="537"/>
      <c r="Q42" s="537"/>
      <c r="R42" s="537"/>
      <c r="S42" s="537"/>
      <c r="T42" s="537"/>
      <c r="U42" s="537"/>
      <c r="V42" s="537"/>
      <c r="W42" s="537"/>
      <c r="X42" s="537"/>
      <c r="Y42" s="537"/>
      <c r="Z42" s="537"/>
    </row>
    <row r="43" spans="1:26" ht="17" x14ac:dyDescent="0.2">
      <c r="A43" s="170">
        <v>1</v>
      </c>
      <c r="B43" s="375" t="s">
        <v>686</v>
      </c>
      <c r="C43" s="376" t="s">
        <v>687</v>
      </c>
      <c r="D43" s="250" t="s">
        <v>53</v>
      </c>
      <c r="E43" s="251"/>
      <c r="F43" s="565"/>
      <c r="G43" s="537"/>
      <c r="H43" s="537"/>
      <c r="I43" s="537"/>
      <c r="J43" s="537"/>
      <c r="K43" s="537"/>
      <c r="L43" s="537"/>
      <c r="M43" s="537"/>
      <c r="N43" s="537"/>
      <c r="O43" s="537"/>
      <c r="P43" s="537"/>
      <c r="Q43" s="537"/>
      <c r="R43" s="537"/>
      <c r="S43" s="537"/>
      <c r="T43" s="537"/>
      <c r="U43" s="537"/>
      <c r="V43" s="537"/>
      <c r="W43" s="537"/>
      <c r="X43" s="537"/>
      <c r="Y43" s="537"/>
      <c r="Z43" s="537"/>
    </row>
    <row r="44" spans="1:26" ht="17" x14ac:dyDescent="0.2">
      <c r="A44" s="607">
        <v>2</v>
      </c>
      <c r="B44" s="384" t="s">
        <v>688</v>
      </c>
      <c r="C44" s="347" t="s">
        <v>689</v>
      </c>
      <c r="D44" s="254" t="s">
        <v>53</v>
      </c>
      <c r="E44" s="300"/>
      <c r="F44" s="565"/>
      <c r="G44" s="537"/>
      <c r="H44" s="537"/>
      <c r="I44" s="537"/>
      <c r="J44" s="537"/>
      <c r="K44" s="537"/>
      <c r="L44" s="537"/>
      <c r="M44" s="537"/>
      <c r="N44" s="537"/>
      <c r="O44" s="537"/>
      <c r="P44" s="537"/>
      <c r="Q44" s="537"/>
      <c r="R44" s="537"/>
      <c r="S44" s="537"/>
      <c r="T44" s="537"/>
      <c r="U44" s="537"/>
      <c r="V44" s="537"/>
      <c r="W44" s="537"/>
      <c r="X44" s="537"/>
      <c r="Y44" s="537"/>
      <c r="Z44" s="537"/>
    </row>
    <row r="45" spans="1:26" ht="17" x14ac:dyDescent="0.2">
      <c r="A45" s="976">
        <v>3</v>
      </c>
      <c r="B45" s="915" t="s">
        <v>351</v>
      </c>
      <c r="C45" s="362" t="s">
        <v>677</v>
      </c>
      <c r="D45" s="254" t="s">
        <v>53</v>
      </c>
      <c r="E45" s="255"/>
      <c r="F45" s="565"/>
      <c r="G45" s="537"/>
      <c r="H45" s="537"/>
      <c r="I45" s="537"/>
      <c r="J45" s="537"/>
      <c r="K45" s="537"/>
      <c r="L45" s="537"/>
      <c r="M45" s="537"/>
      <c r="N45" s="537"/>
      <c r="O45" s="537"/>
      <c r="P45" s="537"/>
      <c r="Q45" s="537"/>
      <c r="R45" s="537"/>
      <c r="S45" s="537"/>
      <c r="T45" s="537"/>
      <c r="U45" s="537"/>
      <c r="V45" s="537"/>
      <c r="W45" s="537"/>
      <c r="X45" s="537"/>
      <c r="Y45" s="537"/>
      <c r="Z45" s="537"/>
    </row>
    <row r="46" spans="1:26" ht="34" x14ac:dyDescent="0.2">
      <c r="A46" s="929"/>
      <c r="B46" s="929"/>
      <c r="C46" s="371" t="s">
        <v>690</v>
      </c>
      <c r="D46" s="258" t="s">
        <v>53</v>
      </c>
      <c r="E46" s="259"/>
      <c r="F46" s="565"/>
      <c r="G46" s="537"/>
      <c r="H46" s="537"/>
      <c r="I46" s="537"/>
      <c r="J46" s="537"/>
      <c r="K46" s="537"/>
      <c r="L46" s="537"/>
      <c r="M46" s="537"/>
      <c r="N46" s="537"/>
      <c r="O46" s="537"/>
      <c r="P46" s="537"/>
      <c r="Q46" s="537"/>
      <c r="R46" s="537"/>
      <c r="S46" s="537"/>
      <c r="T46" s="537"/>
      <c r="U46" s="537"/>
      <c r="V46" s="537"/>
      <c r="W46" s="537"/>
      <c r="X46" s="537"/>
      <c r="Y46" s="537"/>
      <c r="Z46" s="537"/>
    </row>
    <row r="47" spans="1:26" ht="14" x14ac:dyDescent="0.2">
      <c r="A47" s="610"/>
      <c r="B47" s="611"/>
      <c r="C47" s="611"/>
      <c r="D47" s="612"/>
      <c r="E47" s="611"/>
      <c r="F47" s="613"/>
      <c r="G47" s="537"/>
      <c r="H47" s="537"/>
      <c r="I47" s="537"/>
      <c r="J47" s="537"/>
      <c r="K47" s="537"/>
      <c r="L47" s="537"/>
      <c r="M47" s="537"/>
      <c r="N47" s="537"/>
      <c r="O47" s="537"/>
      <c r="P47" s="537"/>
      <c r="Q47" s="537"/>
      <c r="R47" s="537"/>
      <c r="S47" s="537"/>
      <c r="T47" s="537"/>
      <c r="U47" s="537"/>
      <c r="V47" s="537"/>
      <c r="W47" s="537"/>
      <c r="X47" s="537"/>
      <c r="Y47" s="537"/>
      <c r="Z47" s="537"/>
    </row>
    <row r="48" spans="1:26" ht="14" x14ac:dyDescent="0.2">
      <c r="A48" s="614"/>
      <c r="B48" s="537"/>
      <c r="C48" s="537"/>
      <c r="D48" s="615"/>
      <c r="E48" s="537"/>
      <c r="F48" s="537"/>
      <c r="G48" s="537"/>
      <c r="H48" s="537"/>
      <c r="I48" s="537"/>
      <c r="J48" s="537"/>
      <c r="K48" s="537"/>
      <c r="L48" s="537"/>
      <c r="M48" s="537"/>
      <c r="N48" s="537"/>
      <c r="O48" s="537"/>
      <c r="P48" s="537"/>
      <c r="Q48" s="537"/>
      <c r="R48" s="537"/>
      <c r="S48" s="537"/>
      <c r="T48" s="537"/>
      <c r="U48" s="537"/>
      <c r="V48" s="537"/>
      <c r="W48" s="537"/>
      <c r="X48" s="537"/>
      <c r="Y48" s="537"/>
      <c r="Z48" s="537"/>
    </row>
    <row r="49" spans="1:26" ht="14" x14ac:dyDescent="0.2">
      <c r="A49" s="614"/>
      <c r="B49" s="537"/>
      <c r="C49" s="537"/>
      <c r="D49" s="615"/>
      <c r="E49" s="537"/>
      <c r="F49" s="537"/>
      <c r="G49" s="537"/>
      <c r="H49" s="537"/>
      <c r="I49" s="537"/>
      <c r="J49" s="537"/>
      <c r="K49" s="537"/>
      <c r="L49" s="537"/>
      <c r="M49" s="537"/>
      <c r="N49" s="537"/>
      <c r="O49" s="537"/>
      <c r="P49" s="537"/>
      <c r="Q49" s="537"/>
      <c r="R49" s="537"/>
      <c r="S49" s="537"/>
      <c r="T49" s="537"/>
      <c r="U49" s="537"/>
      <c r="V49" s="537"/>
      <c r="W49" s="537"/>
      <c r="X49" s="537"/>
      <c r="Y49" s="537"/>
      <c r="Z49" s="537"/>
    </row>
  </sheetData>
  <mergeCells count="36">
    <mergeCell ref="A41:A42"/>
    <mergeCell ref="A45:A46"/>
    <mergeCell ref="B45:B46"/>
    <mergeCell ref="B41:E41"/>
    <mergeCell ref="B42:E42"/>
    <mergeCell ref="A24:A25"/>
    <mergeCell ref="B24:B25"/>
    <mergeCell ref="B27:E27"/>
    <mergeCell ref="B28:E28"/>
    <mergeCell ref="A38:A39"/>
    <mergeCell ref="A27:A28"/>
    <mergeCell ref="A31:A32"/>
    <mergeCell ref="B31:B32"/>
    <mergeCell ref="A34:A35"/>
    <mergeCell ref="B34:E34"/>
    <mergeCell ref="B35:E35"/>
    <mergeCell ref="B38:B39"/>
    <mergeCell ref="A18:A19"/>
    <mergeCell ref="B18:B19"/>
    <mergeCell ref="A21:A22"/>
    <mergeCell ref="B21:E21"/>
    <mergeCell ref="B22:E22"/>
    <mergeCell ref="A12:A14"/>
    <mergeCell ref="B12:B14"/>
    <mergeCell ref="A16:A17"/>
    <mergeCell ref="B16:E16"/>
    <mergeCell ref="B17:E17"/>
    <mergeCell ref="B10:E10"/>
    <mergeCell ref="B11:E11"/>
    <mergeCell ref="A1:E1"/>
    <mergeCell ref="A4:A5"/>
    <mergeCell ref="B4:E4"/>
    <mergeCell ref="B5:E5"/>
    <mergeCell ref="A7:A8"/>
    <mergeCell ref="B7:B8"/>
    <mergeCell ref="A10:A11"/>
  </mergeCells>
  <conditionalFormatting sqref="D2:D20 D26 D33 D40 D43:D49">
    <cfRule type="containsText" dxfId="44" priority="1" operator="containsText" text="Pending Review">
      <formula>NOT(ISERROR(SEARCH(("Pending Review"),(D2))))</formula>
    </cfRule>
  </conditionalFormatting>
  <conditionalFormatting sqref="D2:D20 D26 D33 D40 D43:D49">
    <cfRule type="containsText" dxfId="43" priority="2" operator="containsText" text="Not Applicable">
      <formula>NOT(ISERROR(SEARCH(("Not Applicable"),(D2))))</formula>
    </cfRule>
  </conditionalFormatting>
  <conditionalFormatting sqref="D2:D20 D26 D33 D40 D43:D49">
    <cfRule type="containsText" dxfId="42" priority="3" operator="containsText" text="Fail">
      <formula>NOT(ISERROR(SEARCH(("Fail"),(D2))))</formula>
    </cfRule>
  </conditionalFormatting>
  <conditionalFormatting sqref="D2:D20 D26 D33 D40 D43:D49">
    <cfRule type="containsText" dxfId="41" priority="4" operator="containsText" text="Pass">
      <formula>NOT(ISERROR(SEARCH(("Pass"),(D2))))</formula>
    </cfRule>
  </conditionalFormatting>
  <conditionalFormatting sqref="D2:D20 D26 D33 D40 D43:D49">
    <cfRule type="containsText" dxfId="40" priority="5" operator="containsText" text="Not Executed">
      <formula>NOT(ISERROR(SEARCH(("Not Executed"),(D2))))</formula>
    </cfRule>
  </conditionalFormatting>
  <conditionalFormatting sqref="D21:D25">
    <cfRule type="containsText" dxfId="39" priority="6" operator="containsText" text="Pending Review">
      <formula>NOT(ISERROR(SEARCH(("Pending Review"),(D21))))</formula>
    </cfRule>
  </conditionalFormatting>
  <conditionalFormatting sqref="D21:D25">
    <cfRule type="containsText" dxfId="38" priority="7" operator="containsText" text="Not Applicable">
      <formula>NOT(ISERROR(SEARCH(("Not Applicable"),(D21))))</formula>
    </cfRule>
  </conditionalFormatting>
  <conditionalFormatting sqref="D21:D25">
    <cfRule type="containsText" dxfId="37" priority="8" operator="containsText" text="Fail">
      <formula>NOT(ISERROR(SEARCH(("Fail"),(D21))))</formula>
    </cfRule>
  </conditionalFormatting>
  <conditionalFormatting sqref="D21:D25">
    <cfRule type="containsText" dxfId="36" priority="9" operator="containsText" text="Pass">
      <formula>NOT(ISERROR(SEARCH(("Pass"),(D21))))</formula>
    </cfRule>
  </conditionalFormatting>
  <conditionalFormatting sqref="D21:D25">
    <cfRule type="containsText" dxfId="35" priority="10" operator="containsText" text="Not Executed">
      <formula>NOT(ISERROR(SEARCH(("Not Executed"),(D21))))</formula>
    </cfRule>
  </conditionalFormatting>
  <conditionalFormatting sqref="D27:D32">
    <cfRule type="containsText" dxfId="34" priority="11" operator="containsText" text="Pending Review">
      <formula>NOT(ISERROR(SEARCH(("Pending Review"),(D27))))</formula>
    </cfRule>
  </conditionalFormatting>
  <conditionalFormatting sqref="D27:D32">
    <cfRule type="containsText" dxfId="33" priority="12" operator="containsText" text="Not Applicable">
      <formula>NOT(ISERROR(SEARCH(("Not Applicable"),(D27))))</formula>
    </cfRule>
  </conditionalFormatting>
  <conditionalFormatting sqref="D27:D32">
    <cfRule type="containsText" dxfId="32" priority="13" operator="containsText" text="Fail">
      <formula>NOT(ISERROR(SEARCH(("Fail"),(D27))))</formula>
    </cfRule>
  </conditionalFormatting>
  <conditionalFormatting sqref="D27:D32">
    <cfRule type="containsText" dxfId="31" priority="14" operator="containsText" text="Pass">
      <formula>NOT(ISERROR(SEARCH(("Pass"),(D27))))</formula>
    </cfRule>
  </conditionalFormatting>
  <conditionalFormatting sqref="D27:D32">
    <cfRule type="containsText" dxfId="30" priority="15" operator="containsText" text="Not Executed">
      <formula>NOT(ISERROR(SEARCH(("Not Executed"),(D27))))</formula>
    </cfRule>
  </conditionalFormatting>
  <conditionalFormatting sqref="D34:D39 D43:D46">
    <cfRule type="containsText" dxfId="29" priority="16" operator="containsText" text="Pending Review">
      <formula>NOT(ISERROR(SEARCH(("Pending Review"),(D34))))</formula>
    </cfRule>
  </conditionalFormatting>
  <conditionalFormatting sqref="D34:D39 D43:D46">
    <cfRule type="containsText" dxfId="28" priority="17" operator="containsText" text="Not Applicable">
      <formula>NOT(ISERROR(SEARCH(("Not Applicable"),(D34))))</formula>
    </cfRule>
  </conditionalFormatting>
  <conditionalFormatting sqref="D34:D39 D43:D46">
    <cfRule type="containsText" dxfId="27" priority="18" operator="containsText" text="Fail">
      <formula>NOT(ISERROR(SEARCH(("Fail"),(D34))))</formula>
    </cfRule>
  </conditionalFormatting>
  <conditionalFormatting sqref="D34:D39 D43:D46">
    <cfRule type="containsText" dxfId="26" priority="19" operator="containsText" text="Pass">
      <formula>NOT(ISERROR(SEARCH(("Pass"),(D34))))</formula>
    </cfRule>
  </conditionalFormatting>
  <conditionalFormatting sqref="D34:D39 D43:D46">
    <cfRule type="containsText" dxfId="25" priority="20" operator="containsText" text="Not Executed">
      <formula>NOT(ISERROR(SEARCH(("Not Executed"),(D34))))</formula>
    </cfRule>
  </conditionalFormatting>
  <dataValidations count="1">
    <dataValidation type="list" allowBlank="1" showErrorMessage="1" sqref="D6:D8 D12:D14 D18:D19 D23:D25 D29:D32 D36:D39 D43:D46" xr:uid="{00000000-0002-0000-0900-000000000000}">
      <formula1>"Pass,Fail,Not Executed,Not Applicable,Pending Review"</formula1>
    </dataValidation>
  </dataValidations>
  <pageMargins left="0.7" right="0.7" top="0.75" bottom="0.75" header="0" footer="0"/>
  <pageSetup orientation="portrai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37"/>
  <sheetViews>
    <sheetView workbookViewId="0">
      <pane ySplit="2" topLeftCell="A3" activePane="bottomLeft" state="frozen"/>
      <selection pane="bottomLeft" sqref="A1:E1"/>
    </sheetView>
  </sheetViews>
  <sheetFormatPr baseColWidth="10" defaultColWidth="14.5" defaultRowHeight="13" x14ac:dyDescent="0.15"/>
  <cols>
    <col min="1" max="1" width="9.6640625" customWidth="1"/>
    <col min="2" max="2" width="83.5" customWidth="1"/>
    <col min="3" max="3" width="56.33203125" customWidth="1"/>
    <col min="4" max="4" width="17.6640625" customWidth="1"/>
    <col min="5" max="5" width="16.33203125" customWidth="1"/>
    <col min="6" max="6" width="9.1640625" customWidth="1"/>
    <col min="7" max="26" width="8.6640625" customWidth="1"/>
  </cols>
  <sheetData>
    <row r="1" spans="1:26" ht="30" customHeight="1" x14ac:dyDescent="0.2">
      <c r="A1" s="831" t="s">
        <v>44</v>
      </c>
      <c r="B1" s="766"/>
      <c r="C1" s="766"/>
      <c r="D1" s="766"/>
      <c r="E1" s="823"/>
      <c r="F1" s="453"/>
      <c r="G1" s="1"/>
      <c r="H1" s="1"/>
      <c r="I1" s="1"/>
      <c r="J1" s="1"/>
      <c r="K1" s="1"/>
      <c r="L1" s="1"/>
      <c r="M1" s="1"/>
      <c r="N1" s="1"/>
      <c r="O1" s="1"/>
      <c r="P1" s="1"/>
      <c r="Q1" s="1"/>
      <c r="R1" s="1"/>
      <c r="S1" s="1"/>
      <c r="T1" s="1"/>
      <c r="U1" s="1"/>
      <c r="V1" s="1"/>
      <c r="W1" s="1"/>
      <c r="X1" s="1"/>
      <c r="Y1" s="1"/>
      <c r="Z1" s="1"/>
    </row>
    <row r="2" spans="1:26" ht="22" x14ac:dyDescent="0.25">
      <c r="A2" s="413" t="s">
        <v>274</v>
      </c>
      <c r="B2" s="163" t="s">
        <v>275</v>
      </c>
      <c r="C2" s="163" t="s">
        <v>276</v>
      </c>
      <c r="D2" s="163" t="s">
        <v>277</v>
      </c>
      <c r="E2" s="163" t="s">
        <v>278</v>
      </c>
      <c r="F2" s="245"/>
      <c r="G2" s="1"/>
      <c r="H2" s="1"/>
      <c r="I2" s="1"/>
      <c r="J2" s="1"/>
      <c r="K2" s="1"/>
      <c r="L2" s="1"/>
      <c r="M2" s="1"/>
      <c r="N2" s="1"/>
      <c r="O2" s="1"/>
      <c r="P2" s="1"/>
      <c r="Q2" s="1"/>
      <c r="R2" s="1"/>
      <c r="S2" s="1"/>
      <c r="T2" s="1"/>
      <c r="U2" s="1"/>
      <c r="V2" s="1"/>
      <c r="W2" s="1"/>
      <c r="X2" s="1"/>
      <c r="Y2" s="1"/>
      <c r="Z2" s="1"/>
    </row>
    <row r="3" spans="1:26" ht="15" x14ac:dyDescent="0.2">
      <c r="A3" s="416"/>
      <c r="B3" s="598"/>
      <c r="C3" s="598"/>
      <c r="D3" s="616"/>
      <c r="E3" s="598"/>
      <c r="F3" s="245"/>
      <c r="G3" s="1"/>
      <c r="H3" s="1"/>
      <c r="I3" s="1"/>
      <c r="J3" s="1"/>
      <c r="K3" s="1"/>
      <c r="L3" s="1"/>
      <c r="M3" s="1"/>
      <c r="N3" s="1"/>
      <c r="O3" s="1"/>
      <c r="P3" s="1"/>
      <c r="Q3" s="1"/>
      <c r="R3" s="1"/>
      <c r="S3" s="1"/>
      <c r="T3" s="1"/>
      <c r="U3" s="1"/>
      <c r="V3" s="1"/>
      <c r="W3" s="1"/>
      <c r="X3" s="1"/>
      <c r="Y3" s="1"/>
      <c r="Z3" s="1"/>
    </row>
    <row r="4" spans="1:26" ht="19" customHeight="1" x14ac:dyDescent="0.2">
      <c r="A4" s="849">
        <v>8.1</v>
      </c>
      <c r="B4" s="930" t="s">
        <v>691</v>
      </c>
      <c r="C4" s="750"/>
      <c r="D4" s="750"/>
      <c r="E4" s="751"/>
      <c r="F4" s="245"/>
      <c r="G4" s="1"/>
      <c r="H4" s="1"/>
      <c r="I4" s="1"/>
      <c r="J4" s="1"/>
      <c r="K4" s="1"/>
      <c r="L4" s="1"/>
      <c r="M4" s="1"/>
      <c r="N4" s="1"/>
      <c r="O4" s="1"/>
      <c r="P4" s="1"/>
      <c r="Q4" s="1"/>
      <c r="R4" s="1"/>
      <c r="S4" s="1"/>
      <c r="T4" s="1"/>
      <c r="U4" s="1"/>
      <c r="V4" s="1"/>
      <c r="W4" s="1"/>
      <c r="X4" s="1"/>
      <c r="Y4" s="1"/>
      <c r="Z4" s="1"/>
    </row>
    <row r="5" spans="1:26" ht="60" customHeight="1" x14ac:dyDescent="0.2">
      <c r="A5" s="872"/>
      <c r="B5" s="951" t="s">
        <v>562</v>
      </c>
      <c r="C5" s="750"/>
      <c r="D5" s="750"/>
      <c r="E5" s="751"/>
      <c r="F5" s="245"/>
      <c r="G5" s="1"/>
      <c r="H5" s="1"/>
      <c r="I5" s="1"/>
      <c r="J5" s="1"/>
      <c r="K5" s="1"/>
      <c r="L5" s="1"/>
      <c r="M5" s="1"/>
      <c r="N5" s="1"/>
      <c r="O5" s="1"/>
      <c r="P5" s="1"/>
      <c r="Q5" s="1"/>
      <c r="R5" s="1"/>
      <c r="S5" s="1"/>
      <c r="T5" s="1"/>
      <c r="U5" s="1"/>
      <c r="V5" s="1"/>
      <c r="W5" s="1"/>
      <c r="X5" s="1"/>
      <c r="Y5" s="1"/>
      <c r="Z5" s="1"/>
    </row>
    <row r="6" spans="1:26" ht="17" x14ac:dyDescent="0.2">
      <c r="A6" s="956">
        <v>1</v>
      </c>
      <c r="B6" s="957" t="s">
        <v>692</v>
      </c>
      <c r="C6" s="432" t="s">
        <v>577</v>
      </c>
      <c r="D6" s="250" t="s">
        <v>53</v>
      </c>
      <c r="E6" s="172"/>
      <c r="F6" s="245"/>
      <c r="G6" s="1"/>
      <c r="H6" s="1"/>
      <c r="I6" s="1"/>
      <c r="J6" s="1"/>
      <c r="K6" s="1"/>
      <c r="L6" s="1"/>
      <c r="M6" s="1"/>
      <c r="N6" s="1"/>
      <c r="O6" s="1"/>
      <c r="P6" s="1"/>
      <c r="Q6" s="1"/>
      <c r="R6" s="1"/>
      <c r="S6" s="1"/>
      <c r="T6" s="1"/>
      <c r="U6" s="1"/>
      <c r="V6" s="1"/>
      <c r="W6" s="1"/>
      <c r="X6" s="1"/>
      <c r="Y6" s="1"/>
      <c r="Z6" s="1"/>
    </row>
    <row r="7" spans="1:26" ht="17" x14ac:dyDescent="0.2">
      <c r="A7" s="874"/>
      <c r="B7" s="928"/>
      <c r="C7" s="504" t="s">
        <v>397</v>
      </c>
      <c r="D7" s="254" t="s">
        <v>53</v>
      </c>
      <c r="E7" s="178"/>
      <c r="F7" s="245"/>
      <c r="G7" s="1"/>
      <c r="H7" s="1"/>
      <c r="I7" s="1"/>
      <c r="J7" s="1"/>
      <c r="K7" s="1"/>
      <c r="L7" s="1"/>
      <c r="M7" s="1"/>
      <c r="N7" s="1"/>
      <c r="O7" s="1"/>
      <c r="P7" s="1"/>
      <c r="Q7" s="1"/>
      <c r="R7" s="1"/>
      <c r="S7" s="1"/>
      <c r="T7" s="1"/>
      <c r="U7" s="1"/>
      <c r="V7" s="1"/>
      <c r="W7" s="1"/>
      <c r="X7" s="1"/>
      <c r="Y7" s="1"/>
      <c r="Z7" s="1"/>
    </row>
    <row r="8" spans="1:26" ht="34" x14ac:dyDescent="0.2">
      <c r="A8" s="974">
        <v>2</v>
      </c>
      <c r="B8" s="438" t="s">
        <v>693</v>
      </c>
      <c r="C8" s="459"/>
      <c r="D8" s="617"/>
      <c r="E8" s="178"/>
      <c r="F8" s="245"/>
      <c r="G8" s="1"/>
      <c r="H8" s="1"/>
      <c r="I8" s="1"/>
      <c r="J8" s="1"/>
      <c r="K8" s="1"/>
      <c r="L8" s="1"/>
      <c r="M8" s="1"/>
      <c r="N8" s="1"/>
      <c r="O8" s="1"/>
      <c r="P8" s="1"/>
      <c r="Q8" s="1"/>
      <c r="R8" s="1"/>
      <c r="S8" s="1"/>
      <c r="T8" s="1"/>
      <c r="U8" s="1"/>
      <c r="V8" s="1"/>
      <c r="W8" s="1"/>
      <c r="X8" s="1"/>
      <c r="Y8" s="1"/>
      <c r="Z8" s="1"/>
    </row>
    <row r="9" spans="1:26" ht="51" x14ac:dyDescent="0.2">
      <c r="A9" s="934"/>
      <c r="B9" s="618" t="s">
        <v>694</v>
      </c>
      <c r="C9" s="619" t="s">
        <v>695</v>
      </c>
      <c r="D9" s="254" t="s">
        <v>53</v>
      </c>
      <c r="E9" s="233"/>
      <c r="F9" s="245"/>
      <c r="G9" s="1"/>
      <c r="H9" s="1"/>
      <c r="I9" s="1"/>
      <c r="J9" s="1"/>
      <c r="K9" s="1"/>
      <c r="L9" s="1"/>
      <c r="M9" s="1"/>
      <c r="N9" s="1"/>
      <c r="O9" s="1"/>
      <c r="P9" s="1"/>
      <c r="Q9" s="1"/>
      <c r="R9" s="1"/>
      <c r="S9" s="1"/>
      <c r="T9" s="1"/>
      <c r="U9" s="1"/>
      <c r="V9" s="1"/>
      <c r="W9" s="1"/>
      <c r="X9" s="1"/>
      <c r="Y9" s="1"/>
      <c r="Z9" s="1"/>
    </row>
    <row r="10" spans="1:26" ht="100" customHeight="1" x14ac:dyDescent="0.2">
      <c r="A10" s="934"/>
      <c r="B10" s="618" t="s">
        <v>696</v>
      </c>
      <c r="C10" s="620" t="s">
        <v>697</v>
      </c>
      <c r="D10" s="254" t="s">
        <v>53</v>
      </c>
      <c r="E10" s="233"/>
      <c r="F10" s="245"/>
      <c r="G10" s="1"/>
      <c r="H10" s="1"/>
      <c r="I10" s="1"/>
      <c r="J10" s="1"/>
      <c r="K10" s="1"/>
      <c r="L10" s="1"/>
      <c r="M10" s="1"/>
      <c r="N10" s="1"/>
      <c r="O10" s="1"/>
      <c r="P10" s="1"/>
      <c r="Q10" s="1"/>
      <c r="R10" s="1"/>
      <c r="S10" s="1"/>
      <c r="T10" s="1"/>
      <c r="U10" s="1"/>
      <c r="V10" s="1"/>
      <c r="W10" s="1"/>
      <c r="X10" s="1"/>
      <c r="Y10" s="1"/>
      <c r="Z10" s="1"/>
    </row>
    <row r="11" spans="1:26" ht="34" x14ac:dyDescent="0.2">
      <c r="A11" s="929"/>
      <c r="B11" s="621" t="s">
        <v>698</v>
      </c>
      <c r="C11" s="354" t="s">
        <v>699</v>
      </c>
      <c r="D11" s="622" t="s">
        <v>53</v>
      </c>
      <c r="E11" s="235"/>
      <c r="F11" s="245"/>
      <c r="G11" s="1"/>
      <c r="H11" s="1"/>
      <c r="I11" s="1"/>
      <c r="J11" s="1"/>
      <c r="K11" s="1"/>
      <c r="L11" s="1"/>
      <c r="M11" s="1"/>
      <c r="N11" s="1"/>
      <c r="O11" s="1"/>
      <c r="P11" s="1"/>
      <c r="Q11" s="1"/>
      <c r="R11" s="1"/>
      <c r="S11" s="1"/>
      <c r="T11" s="1"/>
      <c r="U11" s="1"/>
      <c r="V11" s="1"/>
      <c r="W11" s="1"/>
      <c r="X11" s="1"/>
      <c r="Y11" s="1"/>
      <c r="Z11" s="1"/>
    </row>
    <row r="12" spans="1:26" ht="16" x14ac:dyDescent="0.2">
      <c r="A12" s="426"/>
      <c r="B12" s="427"/>
      <c r="C12" s="427"/>
      <c r="D12" s="480"/>
      <c r="E12" s="429"/>
      <c r="F12" s="245"/>
      <c r="G12" s="1"/>
      <c r="H12" s="1"/>
      <c r="I12" s="1"/>
      <c r="J12" s="1"/>
      <c r="K12" s="1"/>
      <c r="L12" s="1"/>
      <c r="M12" s="1"/>
      <c r="N12" s="1"/>
      <c r="O12" s="1"/>
      <c r="P12" s="1"/>
      <c r="Q12" s="1"/>
      <c r="R12" s="1"/>
      <c r="S12" s="1"/>
      <c r="T12" s="1"/>
      <c r="U12" s="1"/>
      <c r="V12" s="1"/>
      <c r="W12" s="1"/>
      <c r="X12" s="1"/>
      <c r="Y12" s="1"/>
      <c r="Z12" s="1"/>
    </row>
    <row r="13" spans="1:26" ht="19" customHeight="1" x14ac:dyDescent="0.2">
      <c r="A13" s="849">
        <v>8.1999999999999993</v>
      </c>
      <c r="B13" s="930" t="s">
        <v>700</v>
      </c>
      <c r="C13" s="750"/>
      <c r="D13" s="750"/>
      <c r="E13" s="751"/>
      <c r="F13" s="245"/>
      <c r="G13" s="1"/>
      <c r="H13" s="1"/>
      <c r="I13" s="1"/>
      <c r="J13" s="1"/>
      <c r="K13" s="1"/>
      <c r="L13" s="1"/>
      <c r="M13" s="1"/>
      <c r="N13" s="1"/>
      <c r="O13" s="1"/>
      <c r="P13" s="1"/>
      <c r="Q13" s="1"/>
      <c r="R13" s="1"/>
      <c r="S13" s="1"/>
      <c r="T13" s="1"/>
      <c r="U13" s="1"/>
      <c r="V13" s="1"/>
      <c r="W13" s="1"/>
      <c r="X13" s="1"/>
      <c r="Y13" s="1"/>
      <c r="Z13" s="1"/>
    </row>
    <row r="14" spans="1:26" ht="60" customHeight="1" x14ac:dyDescent="0.2">
      <c r="A14" s="872"/>
      <c r="B14" s="951" t="s">
        <v>562</v>
      </c>
      <c r="C14" s="750"/>
      <c r="D14" s="750"/>
      <c r="E14" s="751"/>
      <c r="F14" s="245"/>
      <c r="G14" s="1"/>
      <c r="H14" s="1"/>
      <c r="I14" s="1"/>
      <c r="J14" s="1"/>
      <c r="K14" s="1"/>
      <c r="L14" s="1"/>
      <c r="M14" s="1"/>
      <c r="N14" s="1"/>
      <c r="O14" s="1"/>
      <c r="P14" s="1"/>
      <c r="Q14" s="1"/>
      <c r="R14" s="1"/>
      <c r="S14" s="1"/>
      <c r="T14" s="1"/>
      <c r="U14" s="1"/>
      <c r="V14" s="1"/>
      <c r="W14" s="1"/>
      <c r="X14" s="1"/>
      <c r="Y14" s="1"/>
      <c r="Z14" s="1"/>
    </row>
    <row r="15" spans="1:26" ht="17" x14ac:dyDescent="0.2">
      <c r="A15" s="956">
        <v>1</v>
      </c>
      <c r="B15" s="957" t="s">
        <v>701</v>
      </c>
      <c r="C15" s="432" t="s">
        <v>577</v>
      </c>
      <c r="D15" s="250" t="s">
        <v>53</v>
      </c>
      <c r="E15" s="172"/>
      <c r="F15" s="245"/>
      <c r="G15" s="1"/>
      <c r="H15" s="1"/>
      <c r="I15" s="1"/>
      <c r="J15" s="1"/>
      <c r="K15" s="1"/>
      <c r="L15" s="1"/>
      <c r="M15" s="1"/>
      <c r="N15" s="1"/>
      <c r="O15" s="1"/>
      <c r="P15" s="1"/>
      <c r="Q15" s="1"/>
      <c r="R15" s="1"/>
      <c r="S15" s="1"/>
      <c r="T15" s="1"/>
      <c r="U15" s="1"/>
      <c r="V15" s="1"/>
      <c r="W15" s="1"/>
      <c r="X15" s="1"/>
      <c r="Y15" s="1"/>
      <c r="Z15" s="1"/>
    </row>
    <row r="16" spans="1:26" ht="51" x14ac:dyDescent="0.2">
      <c r="A16" s="886"/>
      <c r="B16" s="934"/>
      <c r="C16" s="448" t="s">
        <v>702</v>
      </c>
      <c r="D16" s="254" t="s">
        <v>53</v>
      </c>
      <c r="E16" s="178"/>
      <c r="F16" s="245"/>
      <c r="G16" s="1"/>
      <c r="H16" s="1"/>
      <c r="I16" s="1"/>
      <c r="J16" s="1"/>
      <c r="K16" s="1"/>
      <c r="L16" s="1"/>
      <c r="M16" s="1"/>
      <c r="N16" s="1"/>
      <c r="O16" s="1"/>
      <c r="P16" s="1"/>
      <c r="Q16" s="1"/>
      <c r="R16" s="1"/>
      <c r="S16" s="1"/>
      <c r="T16" s="1"/>
      <c r="U16" s="1"/>
      <c r="V16" s="1"/>
      <c r="W16" s="1"/>
      <c r="X16" s="1"/>
      <c r="Y16" s="1"/>
      <c r="Z16" s="1"/>
    </row>
    <row r="17" spans="1:26" ht="34" x14ac:dyDescent="0.2">
      <c r="A17" s="874"/>
      <c r="B17" s="928"/>
      <c r="C17" s="433" t="s">
        <v>703</v>
      </c>
      <c r="D17" s="254" t="s">
        <v>53</v>
      </c>
      <c r="E17" s="178"/>
      <c r="F17" s="245"/>
      <c r="G17" s="1"/>
      <c r="H17" s="1"/>
      <c r="I17" s="1"/>
      <c r="J17" s="1"/>
      <c r="K17" s="1"/>
      <c r="L17" s="1"/>
      <c r="M17" s="1"/>
      <c r="N17" s="1"/>
      <c r="O17" s="1"/>
      <c r="P17" s="1"/>
      <c r="Q17" s="1"/>
      <c r="R17" s="1"/>
      <c r="S17" s="1"/>
      <c r="T17" s="1"/>
      <c r="U17" s="1"/>
      <c r="V17" s="1"/>
      <c r="W17" s="1"/>
      <c r="X17" s="1"/>
      <c r="Y17" s="1"/>
      <c r="Z17" s="1"/>
    </row>
    <row r="18" spans="1:26" ht="17" x14ac:dyDescent="0.2">
      <c r="A18" s="866">
        <v>2</v>
      </c>
      <c r="B18" s="933" t="s">
        <v>704</v>
      </c>
      <c r="C18" s="430" t="s">
        <v>333</v>
      </c>
      <c r="D18" s="254" t="s">
        <v>53</v>
      </c>
      <c r="E18" s="178"/>
      <c r="F18" s="245"/>
      <c r="G18" s="1"/>
      <c r="H18" s="1"/>
      <c r="I18" s="1"/>
      <c r="J18" s="1"/>
      <c r="K18" s="1"/>
      <c r="L18" s="1"/>
      <c r="M18" s="1"/>
      <c r="N18" s="1"/>
      <c r="O18" s="1"/>
      <c r="P18" s="1"/>
      <c r="Q18" s="1"/>
      <c r="R18" s="1"/>
      <c r="S18" s="1"/>
      <c r="T18" s="1"/>
      <c r="U18" s="1"/>
      <c r="V18" s="1"/>
      <c r="W18" s="1"/>
      <c r="X18" s="1"/>
      <c r="Y18" s="1"/>
      <c r="Z18" s="1"/>
    </row>
    <row r="19" spans="1:26" ht="17" x14ac:dyDescent="0.2">
      <c r="A19" s="887"/>
      <c r="B19" s="929"/>
      <c r="C19" s="431" t="s">
        <v>397</v>
      </c>
      <c r="D19" s="258" t="s">
        <v>53</v>
      </c>
      <c r="E19" s="213"/>
      <c r="F19" s="245"/>
      <c r="G19" s="1"/>
      <c r="H19" s="1"/>
      <c r="I19" s="1"/>
      <c r="J19" s="1"/>
      <c r="K19" s="1"/>
      <c r="L19" s="1"/>
      <c r="M19" s="1"/>
      <c r="N19" s="1"/>
      <c r="O19" s="1"/>
      <c r="P19" s="1"/>
      <c r="Q19" s="1"/>
      <c r="R19" s="1"/>
      <c r="S19" s="1"/>
      <c r="T19" s="1"/>
      <c r="U19" s="1"/>
      <c r="V19" s="1"/>
      <c r="W19" s="1"/>
      <c r="X19" s="1"/>
      <c r="Y19" s="1"/>
      <c r="Z19" s="1"/>
    </row>
    <row r="20" spans="1:26" ht="16" x14ac:dyDescent="0.2">
      <c r="A20" s="426"/>
      <c r="B20" s="427"/>
      <c r="C20" s="427"/>
      <c r="D20" s="480"/>
      <c r="E20" s="429"/>
      <c r="F20" s="245"/>
      <c r="G20" s="1"/>
      <c r="H20" s="1"/>
      <c r="I20" s="1"/>
      <c r="J20" s="1"/>
      <c r="K20" s="1"/>
      <c r="L20" s="1"/>
      <c r="M20" s="1"/>
      <c r="N20" s="1"/>
      <c r="O20" s="1"/>
      <c r="P20" s="1"/>
      <c r="Q20" s="1"/>
      <c r="R20" s="1"/>
      <c r="S20" s="1"/>
      <c r="T20" s="1"/>
      <c r="U20" s="1"/>
      <c r="V20" s="1"/>
      <c r="W20" s="1"/>
      <c r="X20" s="1"/>
      <c r="Y20" s="1"/>
      <c r="Z20" s="1"/>
    </row>
    <row r="21" spans="1:26" ht="19" customHeight="1" x14ac:dyDescent="0.25">
      <c r="A21" s="849">
        <v>8.3000000000000007</v>
      </c>
      <c r="B21" s="959" t="s">
        <v>705</v>
      </c>
      <c r="C21" s="750"/>
      <c r="D21" s="750"/>
      <c r="E21" s="751"/>
      <c r="F21" s="245"/>
      <c r="G21" s="1"/>
      <c r="H21" s="1"/>
      <c r="I21" s="1"/>
      <c r="J21" s="1"/>
      <c r="K21" s="1"/>
      <c r="L21" s="1"/>
      <c r="M21" s="1"/>
      <c r="N21" s="1"/>
      <c r="O21" s="1"/>
      <c r="P21" s="1"/>
      <c r="Q21" s="1"/>
      <c r="R21" s="1"/>
      <c r="S21" s="1"/>
      <c r="T21" s="1"/>
      <c r="U21" s="1"/>
      <c r="V21" s="1"/>
      <c r="W21" s="1"/>
      <c r="X21" s="1"/>
      <c r="Y21" s="1"/>
      <c r="Z21" s="1"/>
    </row>
    <row r="22" spans="1:26" ht="60" customHeight="1" x14ac:dyDescent="0.2">
      <c r="A22" s="872"/>
      <c r="B22" s="951" t="s">
        <v>562</v>
      </c>
      <c r="C22" s="750"/>
      <c r="D22" s="750"/>
      <c r="E22" s="751"/>
      <c r="F22" s="245"/>
      <c r="G22" s="1"/>
      <c r="H22" s="1"/>
      <c r="I22" s="1"/>
      <c r="J22" s="1"/>
      <c r="K22" s="1"/>
      <c r="L22" s="1"/>
      <c r="M22" s="1"/>
      <c r="N22" s="1"/>
      <c r="O22" s="1"/>
      <c r="P22" s="1"/>
      <c r="Q22" s="1"/>
      <c r="R22" s="1"/>
      <c r="S22" s="1"/>
      <c r="T22" s="1"/>
      <c r="U22" s="1"/>
      <c r="V22" s="1"/>
      <c r="W22" s="1"/>
      <c r="X22" s="1"/>
      <c r="Y22" s="1"/>
      <c r="Z22" s="1"/>
    </row>
    <row r="23" spans="1:26" ht="17" x14ac:dyDescent="0.2">
      <c r="A23" s="956">
        <v>1</v>
      </c>
      <c r="B23" s="957" t="s">
        <v>506</v>
      </c>
      <c r="C23" s="432" t="s">
        <v>577</v>
      </c>
      <c r="D23" s="250" t="s">
        <v>53</v>
      </c>
      <c r="E23" s="172"/>
      <c r="F23" s="245"/>
      <c r="G23" s="1"/>
      <c r="H23" s="1"/>
      <c r="I23" s="1"/>
      <c r="J23" s="1"/>
      <c r="K23" s="1"/>
      <c r="L23" s="1"/>
      <c r="M23" s="1"/>
      <c r="N23" s="1"/>
      <c r="O23" s="1"/>
      <c r="P23" s="1"/>
      <c r="Q23" s="1"/>
      <c r="R23" s="1"/>
      <c r="S23" s="1"/>
      <c r="T23" s="1"/>
      <c r="U23" s="1"/>
      <c r="V23" s="1"/>
      <c r="W23" s="1"/>
      <c r="X23" s="1"/>
      <c r="Y23" s="1"/>
      <c r="Z23" s="1"/>
    </row>
    <row r="24" spans="1:26" ht="17" x14ac:dyDescent="0.2">
      <c r="A24" s="884"/>
      <c r="B24" s="977"/>
      <c r="C24" s="623" t="s">
        <v>397</v>
      </c>
      <c r="D24" s="254" t="s">
        <v>53</v>
      </c>
      <c r="E24" s="178"/>
      <c r="F24" s="245"/>
      <c r="G24" s="1"/>
      <c r="H24" s="1"/>
      <c r="I24" s="1"/>
      <c r="J24" s="1"/>
      <c r="K24" s="1"/>
      <c r="L24" s="1"/>
      <c r="M24" s="1"/>
      <c r="N24" s="1"/>
      <c r="O24" s="1"/>
      <c r="P24" s="1"/>
      <c r="Q24" s="1"/>
      <c r="R24" s="1"/>
      <c r="S24" s="1"/>
      <c r="T24" s="1"/>
      <c r="U24" s="1"/>
      <c r="V24" s="1"/>
      <c r="W24" s="1"/>
      <c r="X24" s="1"/>
      <c r="Y24" s="1"/>
      <c r="Z24" s="1"/>
    </row>
    <row r="25" spans="1:26" ht="17" x14ac:dyDescent="0.2">
      <c r="A25" s="624">
        <v>2</v>
      </c>
      <c r="B25" s="625" t="s">
        <v>706</v>
      </c>
      <c r="C25" s="626" t="s">
        <v>577</v>
      </c>
      <c r="D25" s="254" t="s">
        <v>53</v>
      </c>
      <c r="E25" s="178"/>
      <c r="F25" s="245"/>
      <c r="G25" s="1"/>
      <c r="H25" s="1"/>
      <c r="I25" s="1"/>
      <c r="J25" s="1"/>
      <c r="K25" s="1"/>
      <c r="L25" s="1"/>
      <c r="M25" s="1"/>
      <c r="N25" s="1"/>
      <c r="O25" s="1"/>
      <c r="P25" s="1"/>
      <c r="Q25" s="1"/>
      <c r="R25" s="1"/>
      <c r="S25" s="1"/>
      <c r="T25" s="1"/>
      <c r="U25" s="1"/>
      <c r="V25" s="1"/>
      <c r="W25" s="1"/>
      <c r="X25" s="1"/>
      <c r="Y25" s="1"/>
      <c r="Z25" s="1"/>
    </row>
    <row r="26" spans="1:26" ht="34" x14ac:dyDescent="0.2">
      <c r="A26" s="627">
        <v>3</v>
      </c>
      <c r="B26" s="363" t="s">
        <v>707</v>
      </c>
      <c r="C26" s="425" t="s">
        <v>708</v>
      </c>
      <c r="D26" s="258" t="s">
        <v>53</v>
      </c>
      <c r="E26" s="213"/>
      <c r="F26" s="245"/>
      <c r="G26" s="1"/>
      <c r="H26" s="1"/>
      <c r="I26" s="1"/>
      <c r="J26" s="1"/>
      <c r="K26" s="1"/>
      <c r="L26" s="1"/>
      <c r="M26" s="1"/>
      <c r="N26" s="1"/>
      <c r="O26" s="1"/>
      <c r="P26" s="1"/>
      <c r="Q26" s="1"/>
      <c r="R26" s="1"/>
      <c r="S26" s="1"/>
      <c r="T26" s="1"/>
      <c r="U26" s="1"/>
      <c r="V26" s="1"/>
      <c r="W26" s="1"/>
      <c r="X26" s="1"/>
      <c r="Y26" s="1"/>
      <c r="Z26" s="1"/>
    </row>
    <row r="27" spans="1:26" ht="16" x14ac:dyDescent="0.2">
      <c r="A27" s="426"/>
      <c r="B27" s="427"/>
      <c r="C27" s="427"/>
      <c r="D27" s="480"/>
      <c r="E27" s="429"/>
      <c r="F27" s="245"/>
      <c r="G27" s="1"/>
      <c r="H27" s="1"/>
      <c r="I27" s="1"/>
      <c r="J27" s="1"/>
      <c r="K27" s="1"/>
      <c r="L27" s="1"/>
      <c r="M27" s="1"/>
      <c r="N27" s="1"/>
      <c r="O27" s="1"/>
      <c r="P27" s="1"/>
      <c r="Q27" s="1"/>
      <c r="R27" s="1"/>
      <c r="S27" s="1"/>
      <c r="T27" s="1"/>
      <c r="U27" s="1"/>
      <c r="V27" s="1"/>
      <c r="W27" s="1"/>
      <c r="X27" s="1"/>
      <c r="Y27" s="1"/>
      <c r="Z27" s="1"/>
    </row>
    <row r="28" spans="1:26" ht="19" customHeight="1" x14ac:dyDescent="0.2">
      <c r="A28" s="849">
        <v>8.4</v>
      </c>
      <c r="B28" s="930" t="s">
        <v>709</v>
      </c>
      <c r="C28" s="750"/>
      <c r="D28" s="750"/>
      <c r="E28" s="751"/>
      <c r="F28" s="245"/>
      <c r="G28" s="1"/>
      <c r="H28" s="1"/>
      <c r="I28" s="1"/>
      <c r="J28" s="1"/>
      <c r="K28" s="1"/>
      <c r="L28" s="1"/>
      <c r="M28" s="1"/>
      <c r="N28" s="1"/>
      <c r="O28" s="1"/>
      <c r="P28" s="1"/>
      <c r="Q28" s="1"/>
      <c r="R28" s="1"/>
      <c r="S28" s="1"/>
      <c r="T28" s="1"/>
      <c r="U28" s="1"/>
      <c r="V28" s="1"/>
      <c r="W28" s="1"/>
      <c r="X28" s="1"/>
      <c r="Y28" s="1"/>
      <c r="Z28" s="1"/>
    </row>
    <row r="29" spans="1:26" ht="60" customHeight="1" x14ac:dyDescent="0.2">
      <c r="A29" s="872"/>
      <c r="B29" s="951" t="s">
        <v>576</v>
      </c>
      <c r="C29" s="750"/>
      <c r="D29" s="750"/>
      <c r="E29" s="751"/>
      <c r="F29" s="245"/>
      <c r="G29" s="1"/>
      <c r="H29" s="1"/>
      <c r="I29" s="1"/>
      <c r="J29" s="1"/>
      <c r="K29" s="1"/>
      <c r="L29" s="1"/>
      <c r="M29" s="1"/>
      <c r="N29" s="1"/>
      <c r="O29" s="1"/>
      <c r="P29" s="1"/>
      <c r="Q29" s="1"/>
      <c r="R29" s="1"/>
      <c r="S29" s="1"/>
      <c r="T29" s="1"/>
      <c r="U29" s="1"/>
      <c r="V29" s="1"/>
      <c r="W29" s="1"/>
      <c r="X29" s="1"/>
      <c r="Y29" s="1"/>
      <c r="Z29" s="1"/>
    </row>
    <row r="30" spans="1:26" ht="17" x14ac:dyDescent="0.2">
      <c r="A30" s="956">
        <v>1</v>
      </c>
      <c r="B30" s="957" t="s">
        <v>710</v>
      </c>
      <c r="C30" s="432" t="s">
        <v>577</v>
      </c>
      <c r="D30" s="250" t="s">
        <v>53</v>
      </c>
      <c r="E30" s="172"/>
      <c r="F30" s="245"/>
      <c r="G30" s="1"/>
      <c r="H30" s="1"/>
      <c r="I30" s="1"/>
      <c r="J30" s="1"/>
      <c r="K30" s="1"/>
      <c r="L30" s="1"/>
      <c r="M30" s="1"/>
      <c r="N30" s="1"/>
      <c r="O30" s="1"/>
      <c r="P30" s="1"/>
      <c r="Q30" s="1"/>
      <c r="R30" s="1"/>
      <c r="S30" s="1"/>
      <c r="T30" s="1"/>
      <c r="U30" s="1"/>
      <c r="V30" s="1"/>
      <c r="W30" s="1"/>
      <c r="X30" s="1"/>
      <c r="Y30" s="1"/>
      <c r="Z30" s="1"/>
    </row>
    <row r="31" spans="1:26" ht="17" x14ac:dyDescent="0.2">
      <c r="A31" s="884"/>
      <c r="B31" s="977"/>
      <c r="C31" s="628" t="s">
        <v>711</v>
      </c>
      <c r="D31" s="254" t="s">
        <v>53</v>
      </c>
      <c r="E31" s="178"/>
      <c r="F31" s="245"/>
      <c r="G31" s="1"/>
      <c r="H31" s="1"/>
      <c r="I31" s="1"/>
      <c r="J31" s="1"/>
      <c r="K31" s="1"/>
      <c r="L31" s="1"/>
      <c r="M31" s="1"/>
      <c r="N31" s="1"/>
      <c r="O31" s="1"/>
      <c r="P31" s="1"/>
      <c r="Q31" s="1"/>
      <c r="R31" s="1"/>
      <c r="S31" s="1"/>
      <c r="T31" s="1"/>
      <c r="U31" s="1"/>
      <c r="V31" s="1"/>
      <c r="W31" s="1"/>
      <c r="X31" s="1"/>
      <c r="Y31" s="1"/>
      <c r="Z31" s="1"/>
    </row>
    <row r="32" spans="1:26" ht="17" x14ac:dyDescent="0.2">
      <c r="A32" s="624">
        <v>2</v>
      </c>
      <c r="B32" s="629" t="s">
        <v>712</v>
      </c>
      <c r="C32" s="630" t="s">
        <v>375</v>
      </c>
      <c r="D32" s="254" t="s">
        <v>53</v>
      </c>
      <c r="E32" s="178"/>
      <c r="F32" s="245"/>
      <c r="G32" s="1"/>
      <c r="H32" s="1"/>
      <c r="I32" s="1"/>
      <c r="J32" s="1"/>
      <c r="K32" s="1"/>
      <c r="L32" s="1"/>
      <c r="M32" s="1"/>
      <c r="N32" s="1"/>
      <c r="O32" s="1"/>
      <c r="P32" s="1"/>
      <c r="Q32" s="1"/>
      <c r="R32" s="1"/>
      <c r="S32" s="1"/>
      <c r="T32" s="1"/>
      <c r="U32" s="1"/>
      <c r="V32" s="1"/>
      <c r="W32" s="1"/>
      <c r="X32" s="1"/>
      <c r="Y32" s="1"/>
      <c r="Z32" s="1"/>
    </row>
    <row r="33" spans="1:26" ht="17" x14ac:dyDescent="0.2">
      <c r="A33" s="978">
        <v>3</v>
      </c>
      <c r="B33" s="980" t="s">
        <v>713</v>
      </c>
      <c r="C33" s="631" t="s">
        <v>340</v>
      </c>
      <c r="D33" s="254" t="s">
        <v>53</v>
      </c>
      <c r="E33" s="462"/>
      <c r="F33" s="245"/>
      <c r="G33" s="1"/>
      <c r="H33" s="1"/>
      <c r="I33" s="1"/>
      <c r="J33" s="1"/>
      <c r="K33" s="1"/>
      <c r="L33" s="1"/>
      <c r="M33" s="1"/>
      <c r="N33" s="1"/>
      <c r="O33" s="1"/>
      <c r="P33" s="1"/>
      <c r="Q33" s="1"/>
      <c r="R33" s="1"/>
      <c r="S33" s="1"/>
      <c r="T33" s="1"/>
      <c r="U33" s="1"/>
      <c r="V33" s="1"/>
      <c r="W33" s="1"/>
      <c r="X33" s="1"/>
      <c r="Y33" s="1"/>
      <c r="Z33" s="1"/>
    </row>
    <row r="34" spans="1:26" ht="17" x14ac:dyDescent="0.2">
      <c r="A34" s="979"/>
      <c r="B34" s="981"/>
      <c r="C34" s="632" t="s">
        <v>344</v>
      </c>
      <c r="D34" s="254" t="s">
        <v>53</v>
      </c>
      <c r="E34" s="462"/>
      <c r="F34" s="245"/>
      <c r="G34" s="1"/>
      <c r="H34" s="1"/>
      <c r="I34" s="1"/>
      <c r="J34" s="1"/>
      <c r="K34" s="1"/>
      <c r="L34" s="1"/>
      <c r="M34" s="1"/>
      <c r="N34" s="1"/>
      <c r="O34" s="1"/>
      <c r="P34" s="1"/>
      <c r="Q34" s="1"/>
      <c r="R34" s="1"/>
      <c r="S34" s="1"/>
      <c r="T34" s="1"/>
      <c r="U34" s="1"/>
      <c r="V34" s="1"/>
      <c r="W34" s="1"/>
      <c r="X34" s="1"/>
      <c r="Y34" s="1"/>
      <c r="Z34" s="1"/>
    </row>
    <row r="35" spans="1:26" ht="34" x14ac:dyDescent="0.2">
      <c r="A35" s="633">
        <v>4</v>
      </c>
      <c r="B35" s="634" t="s">
        <v>707</v>
      </c>
      <c r="C35" s="635" t="s">
        <v>714</v>
      </c>
      <c r="D35" s="461" t="s">
        <v>53</v>
      </c>
      <c r="E35" s="462"/>
      <c r="F35" s="245"/>
      <c r="G35" s="1"/>
      <c r="H35" s="1"/>
      <c r="I35" s="1"/>
      <c r="J35" s="1"/>
      <c r="K35" s="1"/>
      <c r="L35" s="1"/>
      <c r="M35" s="1"/>
      <c r="N35" s="1"/>
      <c r="O35" s="1"/>
      <c r="P35" s="1"/>
      <c r="Q35" s="1"/>
      <c r="R35" s="1"/>
      <c r="S35" s="1"/>
      <c r="T35" s="1"/>
      <c r="U35" s="1"/>
      <c r="V35" s="1"/>
      <c r="W35" s="1"/>
      <c r="X35" s="1"/>
      <c r="Y35" s="1"/>
      <c r="Z35" s="1"/>
    </row>
    <row r="36" spans="1:26" ht="14" x14ac:dyDescent="0.2">
      <c r="A36" s="636"/>
      <c r="B36" s="637"/>
      <c r="C36" s="637"/>
      <c r="D36" s="638"/>
      <c r="E36" s="637"/>
      <c r="F36" s="613"/>
      <c r="G36" s="537"/>
      <c r="H36" s="537"/>
      <c r="I36" s="537"/>
      <c r="J36" s="537"/>
      <c r="K36" s="537"/>
      <c r="L36" s="537"/>
      <c r="M36" s="537"/>
      <c r="N36" s="537"/>
      <c r="O36" s="537"/>
      <c r="P36" s="537"/>
      <c r="Q36" s="537"/>
      <c r="R36" s="537"/>
      <c r="S36" s="537"/>
      <c r="T36" s="537"/>
      <c r="U36" s="537"/>
      <c r="V36" s="537"/>
      <c r="W36" s="537"/>
      <c r="X36" s="537"/>
      <c r="Y36" s="537"/>
      <c r="Z36" s="537"/>
    </row>
    <row r="37" spans="1:26" ht="15" x14ac:dyDescent="0.2">
      <c r="A37" s="492"/>
      <c r="B37" s="1"/>
      <c r="C37" s="1"/>
      <c r="D37" s="52"/>
      <c r="E37" s="1"/>
      <c r="F37" s="1"/>
      <c r="G37" s="1"/>
      <c r="H37" s="1"/>
      <c r="I37" s="1"/>
      <c r="J37" s="1"/>
      <c r="K37" s="1"/>
      <c r="L37" s="1"/>
      <c r="M37" s="1"/>
      <c r="N37" s="1"/>
      <c r="O37" s="1"/>
      <c r="P37" s="1"/>
      <c r="Q37" s="1"/>
      <c r="R37" s="1"/>
      <c r="S37" s="1"/>
      <c r="T37" s="1"/>
      <c r="U37" s="1"/>
      <c r="V37" s="1"/>
      <c r="W37" s="1"/>
      <c r="X37" s="1"/>
      <c r="Y37" s="1"/>
      <c r="Z37" s="1"/>
    </row>
  </sheetData>
  <mergeCells count="26">
    <mergeCell ref="A33:A34"/>
    <mergeCell ref="B33:B34"/>
    <mergeCell ref="A21:A22"/>
    <mergeCell ref="B21:E21"/>
    <mergeCell ref="B22:E22"/>
    <mergeCell ref="A23:A24"/>
    <mergeCell ref="B23:B24"/>
    <mergeCell ref="B28:E28"/>
    <mergeCell ref="B29:E29"/>
    <mergeCell ref="A18:A19"/>
    <mergeCell ref="B18:B19"/>
    <mergeCell ref="A28:A29"/>
    <mergeCell ref="A30:A31"/>
    <mergeCell ref="B30:B31"/>
    <mergeCell ref="A8:A11"/>
    <mergeCell ref="A13:A14"/>
    <mergeCell ref="B13:E13"/>
    <mergeCell ref="B14:E14"/>
    <mergeCell ref="A15:A17"/>
    <mergeCell ref="B15:B17"/>
    <mergeCell ref="A1:E1"/>
    <mergeCell ref="A4:A5"/>
    <mergeCell ref="B4:E4"/>
    <mergeCell ref="B5:E5"/>
    <mergeCell ref="A6:A7"/>
    <mergeCell ref="B6:B7"/>
  </mergeCells>
  <conditionalFormatting sqref="D2:D3 D6:D12 D15:D20 D23:D27 D30:D35 D37">
    <cfRule type="containsText" dxfId="24" priority="1" operator="containsText" text="Pending Review">
      <formula>NOT(ISERROR(SEARCH(("Pending Review"),(D2))))</formula>
    </cfRule>
  </conditionalFormatting>
  <conditionalFormatting sqref="D2:D3 D6:D12 D15:D20 D23:D27 D30:D35 D37">
    <cfRule type="containsText" dxfId="23" priority="2" operator="containsText" text="Fail">
      <formula>NOT(ISERROR(SEARCH(("Fail"),(D2))))</formula>
    </cfRule>
  </conditionalFormatting>
  <conditionalFormatting sqref="D2:D3 D6:D12 D15:D20 D23:D27 D30:D35 D37">
    <cfRule type="containsText" dxfId="22" priority="3" operator="containsText" text="Not Applicable">
      <formula>NOT(ISERROR(SEARCH(("Not Applicable"),(D2))))</formula>
    </cfRule>
  </conditionalFormatting>
  <conditionalFormatting sqref="D2:D3 D6:D12 D15:D20 D23:D27 D30:D35 D37">
    <cfRule type="containsText" dxfId="21" priority="4" operator="containsText" text="Not Executed">
      <formula>NOT(ISERROR(SEARCH(("Not Executed"),(D2))))</formula>
    </cfRule>
  </conditionalFormatting>
  <conditionalFormatting sqref="D2:D3 D6:D12 D15:D20 D23:D27 D30:D35 D37">
    <cfRule type="containsText" dxfId="20" priority="5" operator="containsText" text="Pass">
      <formula>NOT(ISERROR(SEARCH(("Pass"),(D2))))</formula>
    </cfRule>
  </conditionalFormatting>
  <conditionalFormatting sqref="D36">
    <cfRule type="containsText" dxfId="19" priority="6" operator="containsText" text="Pending Review">
      <formula>NOT(ISERROR(SEARCH(("Pending Review"),(D36))))</formula>
    </cfRule>
  </conditionalFormatting>
  <conditionalFormatting sqref="D36">
    <cfRule type="containsText" dxfId="18" priority="7" operator="containsText" text="Not Applicable">
      <formula>NOT(ISERROR(SEARCH(("Not Applicable"),(D36))))</formula>
    </cfRule>
  </conditionalFormatting>
  <conditionalFormatting sqref="D36">
    <cfRule type="containsText" dxfId="17" priority="8" operator="containsText" text="Fail">
      <formula>NOT(ISERROR(SEARCH(("Fail"),(D36))))</formula>
    </cfRule>
  </conditionalFormatting>
  <conditionalFormatting sqref="D36">
    <cfRule type="containsText" dxfId="16" priority="9" operator="containsText" text="Pass">
      <formula>NOT(ISERROR(SEARCH(("Pass"),(D36))))</formula>
    </cfRule>
  </conditionalFormatting>
  <conditionalFormatting sqref="D36">
    <cfRule type="containsText" dxfId="15" priority="10" operator="containsText" text="Not Executed">
      <formula>NOT(ISERROR(SEARCH(("Not Executed"),(D36))))</formula>
    </cfRule>
  </conditionalFormatting>
  <dataValidations count="1">
    <dataValidation type="list" allowBlank="1" showErrorMessage="1" sqref="D6:D7 D9:D11 D15:D19 D23:D26 D30:D35" xr:uid="{00000000-0002-0000-0A00-000000000000}">
      <formula1>"Pass,Fail,Not Executed,Not Applicable,Pending Review"</formula1>
    </dataValidation>
  </dataValidations>
  <pageMargins left="0.7" right="0.7" top="0.75" bottom="0.75" header="0" footer="0"/>
  <pageSetup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48"/>
  <sheetViews>
    <sheetView workbookViewId="0">
      <pane ySplit="2" topLeftCell="A3" activePane="bottomLeft" state="frozen"/>
      <selection pane="bottomLeft" sqref="A1:E1"/>
    </sheetView>
  </sheetViews>
  <sheetFormatPr baseColWidth="10" defaultColWidth="14.5" defaultRowHeight="13" x14ac:dyDescent="0.15"/>
  <cols>
    <col min="1" max="1" width="9.6640625" customWidth="1"/>
    <col min="2" max="2" width="83" customWidth="1"/>
    <col min="3" max="3" width="56" customWidth="1"/>
    <col min="4" max="4" width="17.5" customWidth="1"/>
    <col min="5" max="5" width="33.33203125" customWidth="1"/>
    <col min="6" max="26" width="9.1640625" customWidth="1"/>
  </cols>
  <sheetData>
    <row r="1" spans="1:26" ht="30" customHeight="1" x14ac:dyDescent="0.2">
      <c r="A1" s="831" t="s">
        <v>45</v>
      </c>
      <c r="B1" s="766"/>
      <c r="C1" s="766"/>
      <c r="D1" s="766"/>
      <c r="E1" s="823"/>
      <c r="F1" s="589"/>
      <c r="G1" s="537"/>
      <c r="H1" s="537"/>
      <c r="I1" s="537"/>
      <c r="J1" s="537"/>
      <c r="K1" s="537"/>
      <c r="L1" s="537"/>
      <c r="M1" s="537"/>
      <c r="N1" s="537"/>
      <c r="O1" s="537"/>
      <c r="P1" s="537"/>
      <c r="Q1" s="537"/>
      <c r="R1" s="537"/>
      <c r="S1" s="537"/>
      <c r="T1" s="537"/>
      <c r="U1" s="537"/>
      <c r="V1" s="537"/>
      <c r="W1" s="537"/>
      <c r="X1" s="537"/>
      <c r="Y1" s="537"/>
      <c r="Z1" s="537"/>
    </row>
    <row r="2" spans="1:26" ht="22" x14ac:dyDescent="0.2">
      <c r="A2" s="454" t="s">
        <v>274</v>
      </c>
      <c r="B2" s="597" t="s">
        <v>275</v>
      </c>
      <c r="C2" s="597" t="s">
        <v>276</v>
      </c>
      <c r="D2" s="597" t="s">
        <v>277</v>
      </c>
      <c r="E2" s="597" t="s">
        <v>278</v>
      </c>
      <c r="F2" s="536"/>
      <c r="G2" s="537"/>
      <c r="H2" s="537"/>
      <c r="I2" s="537"/>
      <c r="J2" s="537"/>
      <c r="K2" s="537"/>
      <c r="L2" s="537"/>
      <c r="M2" s="537"/>
      <c r="N2" s="537"/>
      <c r="O2" s="537"/>
      <c r="P2" s="537"/>
      <c r="Q2" s="537"/>
      <c r="R2" s="537"/>
      <c r="S2" s="537"/>
      <c r="T2" s="537"/>
      <c r="U2" s="537"/>
      <c r="V2" s="537"/>
      <c r="W2" s="537"/>
      <c r="X2" s="537"/>
      <c r="Y2" s="537"/>
      <c r="Z2" s="537"/>
    </row>
    <row r="3" spans="1:26" ht="16" x14ac:dyDescent="0.2">
      <c r="A3" s="457"/>
      <c r="B3" s="457"/>
      <c r="C3" s="457"/>
      <c r="D3" s="457"/>
      <c r="E3" s="457"/>
      <c r="F3" s="536"/>
      <c r="G3" s="537"/>
      <c r="H3" s="537"/>
      <c r="I3" s="537"/>
      <c r="J3" s="537"/>
      <c r="K3" s="537"/>
      <c r="L3" s="537"/>
      <c r="M3" s="537"/>
      <c r="N3" s="537"/>
      <c r="O3" s="537"/>
      <c r="P3" s="537"/>
      <c r="Q3" s="537"/>
      <c r="R3" s="537"/>
      <c r="S3" s="537"/>
      <c r="T3" s="537"/>
      <c r="U3" s="537"/>
      <c r="V3" s="537"/>
      <c r="W3" s="537"/>
      <c r="X3" s="537"/>
      <c r="Y3" s="537"/>
      <c r="Z3" s="537"/>
    </row>
    <row r="4" spans="1:26" ht="19" customHeight="1" x14ac:dyDescent="0.2">
      <c r="A4" s="849">
        <v>9.1</v>
      </c>
      <c r="B4" s="937" t="s">
        <v>715</v>
      </c>
      <c r="C4" s="750"/>
      <c r="D4" s="750"/>
      <c r="E4" s="751"/>
      <c r="F4" s="536"/>
      <c r="G4" s="537"/>
      <c r="H4" s="537"/>
      <c r="I4" s="537"/>
      <c r="J4" s="537"/>
      <c r="K4" s="537"/>
      <c r="L4" s="537"/>
      <c r="M4" s="537"/>
      <c r="N4" s="537"/>
      <c r="O4" s="537"/>
      <c r="P4" s="537"/>
      <c r="Q4" s="537"/>
      <c r="R4" s="537"/>
      <c r="S4" s="537"/>
      <c r="T4" s="537"/>
      <c r="U4" s="537"/>
      <c r="V4" s="537"/>
      <c r="W4" s="537"/>
      <c r="X4" s="537"/>
      <c r="Y4" s="537"/>
      <c r="Z4" s="537"/>
    </row>
    <row r="5" spans="1:26" ht="60" customHeight="1" x14ac:dyDescent="0.2">
      <c r="A5" s="973"/>
      <c r="B5" s="961" t="s">
        <v>716</v>
      </c>
      <c r="C5" s="750"/>
      <c r="D5" s="750"/>
      <c r="E5" s="751"/>
      <c r="F5" s="536"/>
      <c r="G5" s="537"/>
      <c r="H5" s="537"/>
      <c r="I5" s="537"/>
      <c r="J5" s="537"/>
      <c r="K5" s="537"/>
      <c r="L5" s="537"/>
      <c r="M5" s="537"/>
      <c r="N5" s="537"/>
      <c r="O5" s="537"/>
      <c r="P5" s="537"/>
      <c r="Q5" s="537"/>
      <c r="R5" s="537"/>
      <c r="S5" s="537"/>
      <c r="T5" s="537"/>
      <c r="U5" s="537"/>
      <c r="V5" s="537"/>
      <c r="W5" s="537"/>
      <c r="X5" s="537"/>
      <c r="Y5" s="537"/>
      <c r="Z5" s="537"/>
    </row>
    <row r="6" spans="1:26" ht="17" x14ac:dyDescent="0.2">
      <c r="A6" s="170">
        <v>1</v>
      </c>
      <c r="B6" s="375" t="s">
        <v>717</v>
      </c>
      <c r="C6" s="639" t="s">
        <v>718</v>
      </c>
      <c r="D6" s="250" t="s">
        <v>53</v>
      </c>
      <c r="E6" s="251"/>
      <c r="F6" s="536"/>
      <c r="G6" s="537"/>
      <c r="H6" s="537"/>
      <c r="I6" s="537"/>
      <c r="J6" s="537"/>
      <c r="K6" s="537"/>
      <c r="L6" s="537"/>
      <c r="M6" s="537"/>
      <c r="N6" s="537"/>
      <c r="O6" s="537"/>
      <c r="P6" s="537"/>
      <c r="Q6" s="537"/>
      <c r="R6" s="537"/>
      <c r="S6" s="537"/>
      <c r="T6" s="537"/>
      <c r="U6" s="537"/>
      <c r="V6" s="537"/>
      <c r="W6" s="537"/>
      <c r="X6" s="537"/>
      <c r="Y6" s="537"/>
      <c r="Z6" s="537"/>
    </row>
    <row r="7" spans="1:26" ht="17" x14ac:dyDescent="0.2">
      <c r="A7" s="974">
        <v>2</v>
      </c>
      <c r="B7" s="933" t="s">
        <v>351</v>
      </c>
      <c r="C7" s="353" t="s">
        <v>719</v>
      </c>
      <c r="D7" s="254" t="s">
        <v>53</v>
      </c>
      <c r="E7" s="255"/>
      <c r="F7" s="536"/>
      <c r="G7" s="537"/>
      <c r="H7" s="537"/>
      <c r="I7" s="537"/>
      <c r="J7" s="537"/>
      <c r="K7" s="537"/>
      <c r="L7" s="537"/>
      <c r="M7" s="537"/>
      <c r="N7" s="537"/>
      <c r="O7" s="537"/>
      <c r="P7" s="537"/>
      <c r="Q7" s="537"/>
      <c r="R7" s="537"/>
      <c r="S7" s="537"/>
      <c r="T7" s="537"/>
      <c r="U7" s="537"/>
      <c r="V7" s="537"/>
      <c r="W7" s="537"/>
      <c r="X7" s="537"/>
      <c r="Y7" s="537"/>
      <c r="Z7" s="537"/>
    </row>
    <row r="8" spans="1:26" ht="17" x14ac:dyDescent="0.2">
      <c r="A8" s="929"/>
      <c r="B8" s="929"/>
      <c r="C8" s="600" t="s">
        <v>720</v>
      </c>
      <c r="D8" s="258" t="s">
        <v>53</v>
      </c>
      <c r="E8" s="259"/>
      <c r="F8" s="536"/>
      <c r="G8" s="537"/>
      <c r="H8" s="537"/>
      <c r="I8" s="537"/>
      <c r="J8" s="537"/>
      <c r="K8" s="537"/>
      <c r="L8" s="537"/>
      <c r="M8" s="537"/>
      <c r="N8" s="537"/>
      <c r="O8" s="537"/>
      <c r="P8" s="537"/>
      <c r="Q8" s="537"/>
      <c r="R8" s="537"/>
      <c r="S8" s="537"/>
      <c r="T8" s="537"/>
      <c r="U8" s="537"/>
      <c r="V8" s="537"/>
      <c r="W8" s="537"/>
      <c r="X8" s="537"/>
      <c r="Y8" s="537"/>
      <c r="Z8" s="537"/>
    </row>
    <row r="9" spans="1:26" ht="16" x14ac:dyDescent="0.2">
      <c r="A9" s="601"/>
      <c r="B9" s="506"/>
      <c r="C9" s="506"/>
      <c r="D9" s="602"/>
      <c r="E9" s="603"/>
      <c r="F9" s="536"/>
      <c r="G9" s="537"/>
      <c r="H9" s="537"/>
      <c r="I9" s="537"/>
      <c r="J9" s="537"/>
      <c r="K9" s="537"/>
      <c r="L9" s="537"/>
      <c r="M9" s="537"/>
      <c r="N9" s="537"/>
      <c r="O9" s="537"/>
      <c r="P9" s="537"/>
      <c r="Q9" s="537"/>
      <c r="R9" s="537"/>
      <c r="S9" s="537"/>
      <c r="T9" s="537"/>
      <c r="U9" s="537"/>
      <c r="V9" s="537"/>
      <c r="W9" s="537"/>
      <c r="X9" s="537"/>
      <c r="Y9" s="537"/>
      <c r="Z9" s="537"/>
    </row>
    <row r="10" spans="1:26" ht="19" customHeight="1" x14ac:dyDescent="0.2">
      <c r="A10" s="849">
        <v>9.1999999999999993</v>
      </c>
      <c r="B10" s="936" t="s">
        <v>721</v>
      </c>
      <c r="C10" s="750"/>
      <c r="D10" s="750"/>
      <c r="E10" s="751"/>
      <c r="F10" s="536"/>
      <c r="G10" s="537"/>
      <c r="H10" s="537"/>
      <c r="I10" s="537"/>
      <c r="J10" s="537"/>
      <c r="K10" s="537"/>
      <c r="L10" s="537"/>
      <c r="M10" s="537"/>
      <c r="N10" s="537"/>
      <c r="O10" s="537"/>
      <c r="P10" s="537"/>
      <c r="Q10" s="537"/>
      <c r="R10" s="537"/>
      <c r="S10" s="537"/>
      <c r="T10" s="537"/>
      <c r="U10" s="537"/>
      <c r="V10" s="537"/>
      <c r="W10" s="537"/>
      <c r="X10" s="537"/>
      <c r="Y10" s="537"/>
      <c r="Z10" s="537"/>
    </row>
    <row r="11" spans="1:26" ht="60" customHeight="1" x14ac:dyDescent="0.2">
      <c r="A11" s="872"/>
      <c r="B11" s="961" t="s">
        <v>616</v>
      </c>
      <c r="C11" s="750"/>
      <c r="D11" s="750"/>
      <c r="E11" s="751"/>
      <c r="F11" s="536"/>
      <c r="G11" s="537"/>
      <c r="H11" s="537"/>
      <c r="I11" s="537"/>
      <c r="J11" s="537"/>
      <c r="K11" s="537"/>
      <c r="L11" s="537"/>
      <c r="M11" s="537"/>
      <c r="N11" s="537"/>
      <c r="O11" s="537"/>
      <c r="P11" s="537"/>
      <c r="Q11" s="537"/>
      <c r="R11" s="537"/>
      <c r="S11" s="537"/>
      <c r="T11" s="537"/>
      <c r="U11" s="537"/>
      <c r="V11" s="537"/>
      <c r="W11" s="537"/>
      <c r="X11" s="537"/>
      <c r="Y11" s="537"/>
      <c r="Z11" s="537"/>
    </row>
    <row r="12" spans="1:26" ht="34" x14ac:dyDescent="0.2">
      <c r="A12" s="205">
        <v>1</v>
      </c>
      <c r="B12" s="604" t="s">
        <v>722</v>
      </c>
      <c r="C12" s="639" t="s">
        <v>723</v>
      </c>
      <c r="D12" s="250" t="s">
        <v>53</v>
      </c>
      <c r="E12" s="251"/>
      <c r="F12" s="536"/>
      <c r="G12" s="537"/>
      <c r="H12" s="537"/>
      <c r="I12" s="537"/>
      <c r="J12" s="537"/>
      <c r="K12" s="537"/>
      <c r="L12" s="537"/>
      <c r="M12" s="537"/>
      <c r="N12" s="537"/>
      <c r="O12" s="537"/>
      <c r="P12" s="537"/>
      <c r="Q12" s="537"/>
      <c r="R12" s="537"/>
      <c r="S12" s="537"/>
      <c r="T12" s="537"/>
      <c r="U12" s="537"/>
      <c r="V12" s="537"/>
      <c r="W12" s="537"/>
      <c r="X12" s="537"/>
      <c r="Y12" s="537"/>
      <c r="Z12" s="537"/>
    </row>
    <row r="13" spans="1:26" ht="17" x14ac:dyDescent="0.2">
      <c r="A13" s="640">
        <v>2</v>
      </c>
      <c r="B13" s="641" t="s">
        <v>724</v>
      </c>
      <c r="C13" s="642" t="s">
        <v>725</v>
      </c>
      <c r="D13" s="254" t="s">
        <v>53</v>
      </c>
      <c r="E13" s="255"/>
      <c r="F13" s="536"/>
      <c r="G13" s="537"/>
      <c r="H13" s="537"/>
      <c r="I13" s="537"/>
      <c r="J13" s="537"/>
      <c r="K13" s="537"/>
      <c r="L13" s="537"/>
      <c r="M13" s="537"/>
      <c r="N13" s="537"/>
      <c r="O13" s="537"/>
      <c r="P13" s="537"/>
      <c r="Q13" s="537"/>
      <c r="R13" s="537"/>
      <c r="S13" s="537"/>
      <c r="T13" s="537"/>
      <c r="U13" s="537"/>
      <c r="V13" s="537"/>
      <c r="W13" s="537"/>
      <c r="X13" s="537"/>
      <c r="Y13" s="537"/>
      <c r="Z13" s="537"/>
    </row>
    <row r="14" spans="1:26" ht="17" x14ac:dyDescent="0.2">
      <c r="A14" s="468">
        <v>3</v>
      </c>
      <c r="B14" s="469" t="s">
        <v>726</v>
      </c>
      <c r="C14" s="371" t="s">
        <v>727</v>
      </c>
      <c r="D14" s="258" t="s">
        <v>53</v>
      </c>
      <c r="E14" s="259"/>
      <c r="F14" s="536"/>
      <c r="G14" s="537"/>
      <c r="H14" s="537"/>
      <c r="I14" s="537"/>
      <c r="J14" s="537"/>
      <c r="K14" s="537"/>
      <c r="L14" s="537"/>
      <c r="M14" s="537"/>
      <c r="N14" s="537"/>
      <c r="O14" s="537"/>
      <c r="P14" s="537"/>
      <c r="Q14" s="537"/>
      <c r="R14" s="537"/>
      <c r="S14" s="537"/>
      <c r="T14" s="537"/>
      <c r="U14" s="537"/>
      <c r="V14" s="537"/>
      <c r="W14" s="537"/>
      <c r="X14" s="537"/>
      <c r="Y14" s="537"/>
      <c r="Z14" s="537"/>
    </row>
    <row r="15" spans="1:26" ht="16" x14ac:dyDescent="0.2">
      <c r="A15" s="643"/>
      <c r="B15" s="644"/>
      <c r="C15" s="541"/>
      <c r="D15" s="542"/>
      <c r="E15" s="541"/>
      <c r="F15" s="536"/>
      <c r="G15" s="537"/>
      <c r="H15" s="537"/>
      <c r="I15" s="537"/>
      <c r="J15" s="537"/>
      <c r="K15" s="537"/>
      <c r="L15" s="537"/>
      <c r="M15" s="537"/>
      <c r="N15" s="537"/>
      <c r="O15" s="537"/>
      <c r="P15" s="537"/>
      <c r="Q15" s="537"/>
      <c r="R15" s="537"/>
      <c r="S15" s="537"/>
      <c r="T15" s="537"/>
      <c r="U15" s="537"/>
      <c r="V15" s="537"/>
      <c r="W15" s="537"/>
      <c r="X15" s="537"/>
      <c r="Y15" s="537"/>
      <c r="Z15" s="537"/>
    </row>
    <row r="16" spans="1:26" ht="19" customHeight="1" x14ac:dyDescent="0.2">
      <c r="A16" s="849">
        <v>9.3000000000000007</v>
      </c>
      <c r="B16" s="936" t="s">
        <v>728</v>
      </c>
      <c r="C16" s="750"/>
      <c r="D16" s="750"/>
      <c r="E16" s="751"/>
      <c r="F16" s="536"/>
      <c r="G16" s="537"/>
      <c r="H16" s="537"/>
      <c r="I16" s="537"/>
      <c r="J16" s="537"/>
      <c r="K16" s="537"/>
      <c r="L16" s="537"/>
      <c r="M16" s="537"/>
      <c r="N16" s="537"/>
      <c r="O16" s="537"/>
      <c r="P16" s="537"/>
      <c r="Q16" s="537"/>
      <c r="R16" s="537"/>
      <c r="S16" s="537"/>
      <c r="T16" s="537"/>
      <c r="U16" s="537"/>
      <c r="V16" s="537"/>
      <c r="W16" s="537"/>
      <c r="X16" s="537"/>
      <c r="Y16" s="537"/>
      <c r="Z16" s="537"/>
    </row>
    <row r="17" spans="1:26" ht="60" customHeight="1" x14ac:dyDescent="0.2">
      <c r="A17" s="872"/>
      <c r="B17" s="961" t="s">
        <v>616</v>
      </c>
      <c r="C17" s="750"/>
      <c r="D17" s="750"/>
      <c r="E17" s="751"/>
      <c r="F17" s="536"/>
      <c r="G17" s="537"/>
      <c r="H17" s="537"/>
      <c r="I17" s="537"/>
      <c r="J17" s="537"/>
      <c r="K17" s="537"/>
      <c r="L17" s="537"/>
      <c r="M17" s="537"/>
      <c r="N17" s="537"/>
      <c r="O17" s="537"/>
      <c r="P17" s="537"/>
      <c r="Q17" s="537"/>
      <c r="R17" s="537"/>
      <c r="S17" s="537"/>
      <c r="T17" s="537"/>
      <c r="U17" s="537"/>
      <c r="V17" s="537"/>
      <c r="W17" s="537"/>
      <c r="X17" s="537"/>
      <c r="Y17" s="537"/>
      <c r="Z17" s="537"/>
    </row>
    <row r="18" spans="1:26" ht="34" x14ac:dyDescent="0.2">
      <c r="A18" s="920">
        <v>1</v>
      </c>
      <c r="B18" s="975" t="s">
        <v>729</v>
      </c>
      <c r="C18" s="639" t="s">
        <v>723</v>
      </c>
      <c r="D18" s="250" t="s">
        <v>53</v>
      </c>
      <c r="E18" s="251"/>
      <c r="F18" s="536"/>
      <c r="G18" s="537"/>
      <c r="H18" s="537"/>
      <c r="I18" s="537"/>
      <c r="J18" s="537"/>
      <c r="K18" s="537"/>
      <c r="L18" s="537"/>
      <c r="M18" s="537"/>
      <c r="N18" s="537"/>
      <c r="O18" s="537"/>
      <c r="P18" s="537"/>
      <c r="Q18" s="537"/>
      <c r="R18" s="537"/>
      <c r="S18" s="537"/>
      <c r="T18" s="537"/>
      <c r="U18" s="537"/>
      <c r="V18" s="537"/>
      <c r="W18" s="537"/>
      <c r="X18" s="537"/>
      <c r="Y18" s="537"/>
      <c r="Z18" s="537"/>
    </row>
    <row r="19" spans="1:26" ht="17" x14ac:dyDescent="0.2">
      <c r="A19" s="887"/>
      <c r="B19" s="929"/>
      <c r="C19" s="371" t="s">
        <v>730</v>
      </c>
      <c r="D19" s="258" t="s">
        <v>53</v>
      </c>
      <c r="E19" s="259"/>
      <c r="F19" s="536"/>
      <c r="G19" s="537"/>
      <c r="H19" s="537"/>
      <c r="I19" s="537"/>
      <c r="J19" s="537"/>
      <c r="K19" s="537"/>
      <c r="L19" s="537"/>
      <c r="M19" s="537"/>
      <c r="N19" s="537"/>
      <c r="O19" s="537"/>
      <c r="P19" s="537"/>
      <c r="Q19" s="537"/>
      <c r="R19" s="537"/>
      <c r="S19" s="537"/>
      <c r="T19" s="537"/>
      <c r="U19" s="537"/>
      <c r="V19" s="537"/>
      <c r="W19" s="537"/>
      <c r="X19" s="537"/>
      <c r="Y19" s="537"/>
      <c r="Z19" s="537"/>
    </row>
    <row r="20" spans="1:26" ht="16" x14ac:dyDescent="0.2">
      <c r="A20" s="540"/>
      <c r="B20" s="541"/>
      <c r="C20" s="541"/>
      <c r="D20" s="542"/>
      <c r="E20" s="541"/>
      <c r="F20" s="536"/>
      <c r="G20" s="537"/>
      <c r="H20" s="537"/>
      <c r="I20" s="537"/>
      <c r="J20" s="537"/>
      <c r="K20" s="537"/>
      <c r="L20" s="537"/>
      <c r="M20" s="537"/>
      <c r="N20" s="537"/>
      <c r="O20" s="537"/>
      <c r="P20" s="537"/>
      <c r="Q20" s="537"/>
      <c r="R20" s="537"/>
      <c r="S20" s="537"/>
      <c r="T20" s="537"/>
      <c r="U20" s="537"/>
      <c r="V20" s="537"/>
      <c r="W20" s="537"/>
      <c r="X20" s="537"/>
      <c r="Y20" s="537"/>
      <c r="Z20" s="537"/>
    </row>
    <row r="21" spans="1:26" ht="19" customHeight="1" x14ac:dyDescent="0.2">
      <c r="A21" s="849">
        <v>9.4</v>
      </c>
      <c r="B21" s="937" t="s">
        <v>731</v>
      </c>
      <c r="C21" s="750"/>
      <c r="D21" s="750"/>
      <c r="E21" s="751"/>
      <c r="F21" s="536"/>
      <c r="G21" s="537"/>
      <c r="H21" s="537"/>
      <c r="I21" s="537"/>
      <c r="J21" s="537"/>
      <c r="K21" s="537"/>
      <c r="L21" s="537"/>
      <c r="M21" s="537"/>
      <c r="N21" s="537"/>
      <c r="O21" s="537"/>
      <c r="P21" s="537"/>
      <c r="Q21" s="537"/>
      <c r="R21" s="537"/>
      <c r="S21" s="537"/>
      <c r="T21" s="537"/>
      <c r="U21" s="537"/>
      <c r="V21" s="537"/>
      <c r="W21" s="537"/>
      <c r="X21" s="537"/>
      <c r="Y21" s="537"/>
      <c r="Z21" s="537"/>
    </row>
    <row r="22" spans="1:26" ht="60" customHeight="1" x14ac:dyDescent="0.2">
      <c r="A22" s="872"/>
      <c r="B22" s="961" t="s">
        <v>610</v>
      </c>
      <c r="C22" s="750"/>
      <c r="D22" s="750"/>
      <c r="E22" s="751"/>
      <c r="F22" s="536"/>
      <c r="G22" s="537"/>
      <c r="H22" s="537"/>
      <c r="I22" s="537"/>
      <c r="J22" s="537"/>
      <c r="K22" s="537"/>
      <c r="L22" s="537"/>
      <c r="M22" s="537"/>
      <c r="N22" s="537"/>
      <c r="O22" s="537"/>
      <c r="P22" s="537"/>
      <c r="Q22" s="537"/>
      <c r="R22" s="537"/>
      <c r="S22" s="537"/>
      <c r="T22" s="537"/>
      <c r="U22" s="537"/>
      <c r="V22" s="537"/>
      <c r="W22" s="537"/>
      <c r="X22" s="537"/>
      <c r="Y22" s="537"/>
      <c r="Z22" s="537"/>
    </row>
    <row r="23" spans="1:26" ht="34" x14ac:dyDescent="0.2">
      <c r="A23" s="170">
        <v>1</v>
      </c>
      <c r="B23" s="375" t="s">
        <v>732</v>
      </c>
      <c r="C23" s="639" t="s">
        <v>733</v>
      </c>
      <c r="D23" s="250" t="s">
        <v>53</v>
      </c>
      <c r="E23" s="251"/>
      <c r="F23" s="536"/>
      <c r="G23" s="537"/>
      <c r="H23" s="537"/>
      <c r="I23" s="537"/>
      <c r="J23" s="537"/>
      <c r="K23" s="537"/>
      <c r="L23" s="537"/>
      <c r="M23" s="537"/>
      <c r="N23" s="537"/>
      <c r="O23" s="537"/>
      <c r="P23" s="537"/>
      <c r="Q23" s="537"/>
      <c r="R23" s="537"/>
      <c r="S23" s="537"/>
      <c r="T23" s="537"/>
      <c r="U23" s="537"/>
      <c r="V23" s="537"/>
      <c r="W23" s="537"/>
      <c r="X23" s="537"/>
      <c r="Y23" s="537"/>
      <c r="Z23" s="537"/>
    </row>
    <row r="24" spans="1:26" ht="34" x14ac:dyDescent="0.2">
      <c r="A24" s="974">
        <v>2</v>
      </c>
      <c r="B24" s="933" t="s">
        <v>734</v>
      </c>
      <c r="C24" s="353" t="s">
        <v>735</v>
      </c>
      <c r="D24" s="254" t="s">
        <v>53</v>
      </c>
      <c r="E24" s="255"/>
      <c r="F24" s="536"/>
      <c r="G24" s="537"/>
      <c r="H24" s="537"/>
      <c r="I24" s="537"/>
      <c r="J24" s="537"/>
      <c r="K24" s="537"/>
      <c r="L24" s="537"/>
      <c r="M24" s="537"/>
      <c r="N24" s="537"/>
      <c r="O24" s="537"/>
      <c r="P24" s="537"/>
      <c r="Q24" s="537"/>
      <c r="R24" s="537"/>
      <c r="S24" s="537"/>
      <c r="T24" s="537"/>
      <c r="U24" s="537"/>
      <c r="V24" s="537"/>
      <c r="W24" s="537"/>
      <c r="X24" s="537"/>
      <c r="Y24" s="537"/>
      <c r="Z24" s="537"/>
    </row>
    <row r="25" spans="1:26" ht="34" x14ac:dyDescent="0.2">
      <c r="A25" s="929"/>
      <c r="B25" s="929"/>
      <c r="C25" s="600" t="s">
        <v>736</v>
      </c>
      <c r="D25" s="258" t="s">
        <v>53</v>
      </c>
      <c r="E25" s="259"/>
      <c r="F25" s="536"/>
      <c r="G25" s="537"/>
      <c r="H25" s="537"/>
      <c r="I25" s="537"/>
      <c r="J25" s="537"/>
      <c r="K25" s="537"/>
      <c r="L25" s="537"/>
      <c r="M25" s="537"/>
      <c r="N25" s="537"/>
      <c r="O25" s="537"/>
      <c r="P25" s="537"/>
      <c r="Q25" s="537"/>
      <c r="R25" s="537"/>
      <c r="S25" s="537"/>
      <c r="T25" s="537"/>
      <c r="U25" s="537"/>
      <c r="V25" s="537"/>
      <c r="W25" s="537"/>
      <c r="X25" s="537"/>
      <c r="Y25" s="537"/>
      <c r="Z25" s="537"/>
    </row>
    <row r="26" spans="1:26" ht="16" x14ac:dyDescent="0.2">
      <c r="A26" s="540"/>
      <c r="B26" s="541"/>
      <c r="C26" s="541"/>
      <c r="D26" s="542"/>
      <c r="E26" s="541"/>
      <c r="F26" s="536"/>
      <c r="G26" s="537"/>
      <c r="H26" s="537"/>
      <c r="I26" s="537"/>
      <c r="J26" s="537"/>
      <c r="K26" s="537"/>
      <c r="L26" s="537"/>
      <c r="M26" s="537"/>
      <c r="N26" s="537"/>
      <c r="O26" s="537"/>
      <c r="P26" s="537"/>
      <c r="Q26" s="537"/>
      <c r="R26" s="537"/>
      <c r="S26" s="537"/>
      <c r="T26" s="537"/>
      <c r="U26" s="537"/>
      <c r="V26" s="537"/>
      <c r="W26" s="537"/>
      <c r="X26" s="537"/>
      <c r="Y26" s="537"/>
      <c r="Z26" s="537"/>
    </row>
    <row r="27" spans="1:26" ht="19" customHeight="1" x14ac:dyDescent="0.2">
      <c r="A27" s="849">
        <v>9.5</v>
      </c>
      <c r="B27" s="937" t="s">
        <v>737</v>
      </c>
      <c r="C27" s="750"/>
      <c r="D27" s="750"/>
      <c r="E27" s="751"/>
      <c r="F27" s="536"/>
      <c r="G27" s="537"/>
      <c r="H27" s="537"/>
      <c r="I27" s="537"/>
      <c r="J27" s="537"/>
      <c r="K27" s="537"/>
      <c r="L27" s="537"/>
      <c r="M27" s="537"/>
      <c r="N27" s="537"/>
      <c r="O27" s="537"/>
      <c r="P27" s="537"/>
      <c r="Q27" s="537"/>
      <c r="R27" s="537"/>
      <c r="S27" s="537"/>
      <c r="T27" s="537"/>
      <c r="U27" s="537"/>
      <c r="V27" s="537"/>
      <c r="W27" s="537"/>
      <c r="X27" s="537"/>
      <c r="Y27" s="537"/>
      <c r="Z27" s="537"/>
    </row>
    <row r="28" spans="1:26" ht="60" customHeight="1" x14ac:dyDescent="0.2">
      <c r="A28" s="872"/>
      <c r="B28" s="961" t="s">
        <v>610</v>
      </c>
      <c r="C28" s="750"/>
      <c r="D28" s="750"/>
      <c r="E28" s="751"/>
      <c r="F28" s="536"/>
      <c r="G28" s="537"/>
      <c r="H28" s="537"/>
      <c r="I28" s="537"/>
      <c r="J28" s="537"/>
      <c r="K28" s="537"/>
      <c r="L28" s="537"/>
      <c r="M28" s="537"/>
      <c r="N28" s="537"/>
      <c r="O28" s="537"/>
      <c r="P28" s="537"/>
      <c r="Q28" s="537"/>
      <c r="R28" s="537"/>
      <c r="S28" s="537"/>
      <c r="T28" s="537"/>
      <c r="U28" s="537"/>
      <c r="V28" s="537"/>
      <c r="W28" s="537"/>
      <c r="X28" s="537"/>
      <c r="Y28" s="537"/>
      <c r="Z28" s="537"/>
    </row>
    <row r="29" spans="1:26" ht="17" x14ac:dyDescent="0.2">
      <c r="A29" s="170">
        <v>1</v>
      </c>
      <c r="B29" s="375" t="s">
        <v>732</v>
      </c>
      <c r="C29" s="543"/>
      <c r="D29" s="250" t="s">
        <v>53</v>
      </c>
      <c r="E29" s="251"/>
      <c r="F29" s="536"/>
      <c r="G29" s="537"/>
      <c r="H29" s="537"/>
      <c r="I29" s="537"/>
      <c r="J29" s="537"/>
      <c r="K29" s="537"/>
      <c r="L29" s="537"/>
      <c r="M29" s="537"/>
      <c r="N29" s="537"/>
      <c r="O29" s="537"/>
      <c r="P29" s="537"/>
      <c r="Q29" s="537"/>
      <c r="R29" s="537"/>
      <c r="S29" s="537"/>
      <c r="T29" s="537"/>
      <c r="U29" s="537"/>
      <c r="V29" s="537"/>
      <c r="W29" s="537"/>
      <c r="X29" s="537"/>
      <c r="Y29" s="537"/>
      <c r="Z29" s="537"/>
    </row>
    <row r="30" spans="1:26" ht="17" x14ac:dyDescent="0.2">
      <c r="A30" s="607">
        <v>2</v>
      </c>
      <c r="B30" s="384" t="s">
        <v>738</v>
      </c>
      <c r="C30" s="347" t="s">
        <v>739</v>
      </c>
      <c r="D30" s="254" t="s">
        <v>53</v>
      </c>
      <c r="E30" s="300"/>
      <c r="F30" s="536"/>
      <c r="G30" s="537"/>
      <c r="H30" s="537"/>
      <c r="I30" s="537"/>
      <c r="J30" s="537"/>
      <c r="K30" s="537"/>
      <c r="L30" s="537"/>
      <c r="M30" s="537"/>
      <c r="N30" s="537"/>
      <c r="O30" s="537"/>
      <c r="P30" s="537"/>
      <c r="Q30" s="537"/>
      <c r="R30" s="537"/>
      <c r="S30" s="537"/>
      <c r="T30" s="537"/>
      <c r="U30" s="537"/>
      <c r="V30" s="537"/>
      <c r="W30" s="537"/>
      <c r="X30" s="537"/>
      <c r="Y30" s="537"/>
      <c r="Z30" s="537"/>
    </row>
    <row r="31" spans="1:26" ht="17" x14ac:dyDescent="0.2">
      <c r="A31" s="976">
        <v>3</v>
      </c>
      <c r="B31" s="915" t="s">
        <v>740</v>
      </c>
      <c r="C31" s="362" t="s">
        <v>741</v>
      </c>
      <c r="D31" s="254" t="s">
        <v>53</v>
      </c>
      <c r="E31" s="255"/>
      <c r="F31" s="536"/>
      <c r="G31" s="537"/>
      <c r="H31" s="537"/>
      <c r="I31" s="537"/>
      <c r="J31" s="537"/>
      <c r="K31" s="537"/>
      <c r="L31" s="537"/>
      <c r="M31" s="537"/>
      <c r="N31" s="537"/>
      <c r="O31" s="537"/>
      <c r="P31" s="537"/>
      <c r="Q31" s="537"/>
      <c r="R31" s="537"/>
      <c r="S31" s="537"/>
      <c r="T31" s="537"/>
      <c r="U31" s="537"/>
      <c r="V31" s="537"/>
      <c r="W31" s="537"/>
      <c r="X31" s="537"/>
      <c r="Y31" s="537"/>
      <c r="Z31" s="537"/>
    </row>
    <row r="32" spans="1:26" ht="17" x14ac:dyDescent="0.2">
      <c r="A32" s="929"/>
      <c r="B32" s="929"/>
      <c r="C32" s="371" t="s">
        <v>742</v>
      </c>
      <c r="D32" s="258" t="s">
        <v>53</v>
      </c>
      <c r="E32" s="259"/>
      <c r="F32" s="536"/>
      <c r="G32" s="537"/>
      <c r="H32" s="537"/>
      <c r="I32" s="537"/>
      <c r="J32" s="537"/>
      <c r="K32" s="537"/>
      <c r="L32" s="537"/>
      <c r="M32" s="537"/>
      <c r="N32" s="537"/>
      <c r="O32" s="537"/>
      <c r="P32" s="537"/>
      <c r="Q32" s="537"/>
      <c r="R32" s="537"/>
      <c r="S32" s="537"/>
      <c r="T32" s="537"/>
      <c r="U32" s="537"/>
      <c r="V32" s="537"/>
      <c r="W32" s="537"/>
      <c r="X32" s="537"/>
      <c r="Y32" s="537"/>
      <c r="Z32" s="537"/>
    </row>
    <row r="33" spans="1:26" ht="16" x14ac:dyDescent="0.2">
      <c r="A33" s="560"/>
      <c r="B33" s="561"/>
      <c r="C33" s="572"/>
      <c r="D33" s="563"/>
      <c r="E33" s="564"/>
      <c r="F33" s="565"/>
      <c r="G33" s="537"/>
      <c r="H33" s="537"/>
      <c r="I33" s="537"/>
      <c r="J33" s="537"/>
      <c r="K33" s="537"/>
      <c r="L33" s="537"/>
      <c r="M33" s="537"/>
      <c r="N33" s="537"/>
      <c r="O33" s="537"/>
      <c r="P33" s="537"/>
      <c r="Q33" s="537"/>
      <c r="R33" s="537"/>
      <c r="S33" s="537"/>
      <c r="T33" s="537"/>
      <c r="U33" s="537"/>
      <c r="V33" s="537"/>
      <c r="W33" s="537"/>
      <c r="X33" s="537"/>
      <c r="Y33" s="537"/>
      <c r="Z33" s="537"/>
    </row>
    <row r="34" spans="1:26" ht="19" customHeight="1" x14ac:dyDescent="0.2">
      <c r="A34" s="987">
        <v>9.6</v>
      </c>
      <c r="B34" s="991" t="s">
        <v>743</v>
      </c>
      <c r="C34" s="969"/>
      <c r="D34" s="969"/>
      <c r="E34" s="970"/>
      <c r="F34" s="536"/>
      <c r="G34" s="537"/>
      <c r="H34" s="537"/>
      <c r="I34" s="537"/>
      <c r="J34" s="537"/>
      <c r="K34" s="537"/>
      <c r="L34" s="537"/>
      <c r="M34" s="537"/>
      <c r="N34" s="537"/>
      <c r="O34" s="537"/>
      <c r="P34" s="537"/>
      <c r="Q34" s="537"/>
      <c r="R34" s="537"/>
      <c r="S34" s="537"/>
      <c r="T34" s="537"/>
      <c r="U34" s="537"/>
      <c r="V34" s="537"/>
      <c r="W34" s="537"/>
      <c r="X34" s="537"/>
      <c r="Y34" s="537"/>
      <c r="Z34" s="537"/>
    </row>
    <row r="35" spans="1:26" ht="60" customHeight="1" x14ac:dyDescent="0.2">
      <c r="A35" s="988"/>
      <c r="B35" s="990" t="s">
        <v>744</v>
      </c>
      <c r="C35" s="969"/>
      <c r="D35" s="969"/>
      <c r="E35" s="970"/>
      <c r="F35" s="536"/>
      <c r="G35" s="537"/>
      <c r="H35" s="537"/>
      <c r="I35" s="537"/>
      <c r="J35" s="537"/>
      <c r="K35" s="537"/>
      <c r="L35" s="537"/>
      <c r="M35" s="537"/>
      <c r="N35" s="537"/>
      <c r="O35" s="537"/>
      <c r="P35" s="537"/>
      <c r="Q35" s="537"/>
      <c r="R35" s="537"/>
      <c r="S35" s="537"/>
      <c r="T35" s="537"/>
      <c r="U35" s="537"/>
      <c r="V35" s="537"/>
      <c r="W35" s="537"/>
      <c r="X35" s="537"/>
      <c r="Y35" s="537"/>
      <c r="Z35" s="537"/>
    </row>
    <row r="36" spans="1:26" ht="17" x14ac:dyDescent="0.2">
      <c r="A36" s="982">
        <v>1</v>
      </c>
      <c r="B36" s="983" t="s">
        <v>547</v>
      </c>
      <c r="C36" s="645" t="s">
        <v>745</v>
      </c>
      <c r="D36" s="258" t="s">
        <v>53</v>
      </c>
      <c r="E36" s="646"/>
      <c r="F36" s="536"/>
      <c r="G36" s="537"/>
      <c r="H36" s="537"/>
      <c r="I36" s="537"/>
      <c r="J36" s="537"/>
      <c r="K36" s="537"/>
      <c r="L36" s="537"/>
      <c r="M36" s="537"/>
      <c r="N36" s="537"/>
      <c r="O36" s="537"/>
      <c r="P36" s="537"/>
      <c r="Q36" s="537"/>
      <c r="R36" s="537"/>
      <c r="S36" s="537"/>
      <c r="T36" s="537"/>
      <c r="U36" s="537"/>
      <c r="V36" s="537"/>
      <c r="W36" s="537"/>
      <c r="X36" s="537"/>
      <c r="Y36" s="537"/>
      <c r="Z36" s="537"/>
    </row>
    <row r="37" spans="1:26" ht="17" x14ac:dyDescent="0.2">
      <c r="A37" s="890"/>
      <c r="B37" s="766"/>
      <c r="C37" s="647" t="s">
        <v>720</v>
      </c>
      <c r="D37" s="258" t="s">
        <v>53</v>
      </c>
      <c r="E37" s="648"/>
      <c r="F37" s="536"/>
      <c r="G37" s="537"/>
      <c r="H37" s="537"/>
      <c r="I37" s="537"/>
      <c r="J37" s="537"/>
      <c r="K37" s="537"/>
      <c r="L37" s="537"/>
      <c r="M37" s="537"/>
      <c r="N37" s="537"/>
      <c r="O37" s="537"/>
      <c r="P37" s="537"/>
      <c r="Q37" s="537"/>
      <c r="R37" s="537"/>
      <c r="S37" s="537"/>
      <c r="T37" s="537"/>
      <c r="U37" s="537"/>
      <c r="V37" s="537"/>
      <c r="W37" s="537"/>
      <c r="X37" s="537"/>
      <c r="Y37" s="537"/>
      <c r="Z37" s="537"/>
    </row>
    <row r="38" spans="1:26" ht="17" x14ac:dyDescent="0.2">
      <c r="A38" s="984">
        <v>2</v>
      </c>
      <c r="B38" s="989" t="s">
        <v>552</v>
      </c>
      <c r="C38" s="649" t="s">
        <v>746</v>
      </c>
      <c r="D38" s="258" t="s">
        <v>53</v>
      </c>
      <c r="E38" s="648"/>
      <c r="F38" s="536"/>
      <c r="G38" s="537"/>
      <c r="H38" s="537"/>
      <c r="I38" s="537"/>
      <c r="J38" s="537"/>
      <c r="K38" s="537"/>
      <c r="L38" s="537"/>
      <c r="M38" s="537"/>
      <c r="N38" s="537"/>
      <c r="O38" s="537"/>
      <c r="P38" s="537"/>
      <c r="Q38" s="537"/>
      <c r="R38" s="537"/>
      <c r="S38" s="537"/>
      <c r="T38" s="537"/>
      <c r="U38" s="537"/>
      <c r="V38" s="537"/>
      <c r="W38" s="537"/>
      <c r="X38" s="537"/>
      <c r="Y38" s="537"/>
      <c r="Z38" s="537"/>
    </row>
    <row r="39" spans="1:26" ht="17" x14ac:dyDescent="0.2">
      <c r="A39" s="985"/>
      <c r="B39" s="753"/>
      <c r="C39" s="650" t="s">
        <v>720</v>
      </c>
      <c r="D39" s="258" t="s">
        <v>53</v>
      </c>
      <c r="E39" s="648"/>
      <c r="F39" s="536"/>
      <c r="G39" s="537"/>
      <c r="H39" s="537"/>
      <c r="I39" s="537"/>
      <c r="J39" s="537"/>
      <c r="K39" s="537"/>
      <c r="L39" s="537"/>
      <c r="M39" s="537"/>
      <c r="N39" s="537"/>
      <c r="O39" s="537"/>
      <c r="P39" s="537"/>
      <c r="Q39" s="537"/>
      <c r="R39" s="537"/>
      <c r="S39" s="537"/>
      <c r="T39" s="537"/>
      <c r="U39" s="537"/>
      <c r="V39" s="537"/>
      <c r="W39" s="537"/>
      <c r="X39" s="537"/>
      <c r="Y39" s="537"/>
      <c r="Z39" s="537"/>
    </row>
    <row r="40" spans="1:26" ht="16" x14ac:dyDescent="0.2">
      <c r="A40" s="560"/>
      <c r="B40" s="561"/>
      <c r="C40" s="572"/>
      <c r="D40" s="563"/>
      <c r="E40" s="564"/>
      <c r="F40" s="536"/>
      <c r="G40" s="537"/>
      <c r="H40" s="537"/>
      <c r="I40" s="537"/>
      <c r="J40" s="537"/>
      <c r="K40" s="537"/>
      <c r="L40" s="537"/>
      <c r="M40" s="537"/>
      <c r="N40" s="537"/>
      <c r="O40" s="537"/>
      <c r="P40" s="537"/>
      <c r="Q40" s="537"/>
      <c r="R40" s="537"/>
      <c r="S40" s="537"/>
      <c r="T40" s="537"/>
      <c r="U40" s="537"/>
      <c r="V40" s="537"/>
      <c r="W40" s="537"/>
      <c r="X40" s="537"/>
      <c r="Y40" s="537"/>
      <c r="Z40" s="537"/>
    </row>
    <row r="41" spans="1:26" ht="19" customHeight="1" x14ac:dyDescent="0.2">
      <c r="A41" s="987">
        <v>9.6999999999999993</v>
      </c>
      <c r="B41" s="991" t="s">
        <v>747</v>
      </c>
      <c r="C41" s="969"/>
      <c r="D41" s="969"/>
      <c r="E41" s="970"/>
      <c r="F41" s="536"/>
      <c r="G41" s="537"/>
      <c r="H41" s="537"/>
      <c r="I41" s="537"/>
      <c r="J41" s="537"/>
      <c r="K41" s="537"/>
      <c r="L41" s="537"/>
      <c r="M41" s="537"/>
      <c r="N41" s="537"/>
      <c r="O41" s="537"/>
      <c r="P41" s="537"/>
      <c r="Q41" s="537"/>
      <c r="R41" s="537"/>
      <c r="S41" s="537"/>
      <c r="T41" s="537"/>
      <c r="U41" s="537"/>
      <c r="V41" s="537"/>
      <c r="W41" s="537"/>
      <c r="X41" s="537"/>
      <c r="Y41" s="537"/>
      <c r="Z41" s="537"/>
    </row>
    <row r="42" spans="1:26" ht="60" customHeight="1" x14ac:dyDescent="0.2">
      <c r="A42" s="988"/>
      <c r="B42" s="990" t="s">
        <v>748</v>
      </c>
      <c r="C42" s="969"/>
      <c r="D42" s="969"/>
      <c r="E42" s="970"/>
      <c r="F42" s="536"/>
      <c r="G42" s="537"/>
      <c r="H42" s="537"/>
      <c r="I42" s="537"/>
      <c r="J42" s="537"/>
      <c r="K42" s="537"/>
      <c r="L42" s="537"/>
      <c r="M42" s="537"/>
      <c r="N42" s="537"/>
      <c r="O42" s="537"/>
      <c r="P42" s="537"/>
      <c r="Q42" s="537"/>
      <c r="R42" s="537"/>
      <c r="S42" s="537"/>
      <c r="T42" s="537"/>
      <c r="U42" s="537"/>
      <c r="V42" s="537"/>
      <c r="W42" s="537"/>
      <c r="X42" s="537"/>
      <c r="Y42" s="537"/>
      <c r="Z42" s="537"/>
    </row>
    <row r="43" spans="1:26" ht="17" x14ac:dyDescent="0.2">
      <c r="A43" s="982">
        <v>1</v>
      </c>
      <c r="B43" s="983" t="s">
        <v>437</v>
      </c>
      <c r="C43" s="645" t="s">
        <v>480</v>
      </c>
      <c r="D43" s="258" t="s">
        <v>53</v>
      </c>
      <c r="E43" s="646"/>
      <c r="F43" s="536"/>
      <c r="G43" s="537"/>
      <c r="H43" s="537"/>
      <c r="I43" s="537"/>
      <c r="J43" s="537"/>
      <c r="K43" s="537"/>
      <c r="L43" s="537"/>
      <c r="M43" s="537"/>
      <c r="N43" s="537"/>
      <c r="O43" s="537"/>
      <c r="P43" s="537"/>
      <c r="Q43" s="537"/>
      <c r="R43" s="537"/>
      <c r="S43" s="537"/>
      <c r="T43" s="537"/>
      <c r="U43" s="537"/>
      <c r="V43" s="537"/>
      <c r="W43" s="537"/>
      <c r="X43" s="537"/>
      <c r="Y43" s="537"/>
      <c r="Z43" s="537"/>
    </row>
    <row r="44" spans="1:26" ht="17" x14ac:dyDescent="0.2">
      <c r="A44" s="890"/>
      <c r="B44" s="766"/>
      <c r="C44" s="647" t="s">
        <v>749</v>
      </c>
      <c r="D44" s="258" t="s">
        <v>53</v>
      </c>
      <c r="E44" s="648"/>
      <c r="F44" s="536"/>
      <c r="G44" s="537"/>
      <c r="H44" s="537"/>
      <c r="I44" s="537"/>
      <c r="J44" s="537"/>
      <c r="K44" s="537"/>
      <c r="L44" s="537"/>
      <c r="M44" s="537"/>
      <c r="N44" s="537"/>
      <c r="O44" s="537"/>
      <c r="P44" s="537"/>
      <c r="Q44" s="537"/>
      <c r="R44" s="537"/>
      <c r="S44" s="537"/>
      <c r="T44" s="537"/>
      <c r="U44" s="537"/>
      <c r="V44" s="537"/>
      <c r="W44" s="537"/>
      <c r="X44" s="537"/>
      <c r="Y44" s="537"/>
      <c r="Z44" s="537"/>
    </row>
    <row r="45" spans="1:26" ht="17" x14ac:dyDescent="0.2">
      <c r="A45" s="984">
        <v>2</v>
      </c>
      <c r="B45" s="986" t="s">
        <v>481</v>
      </c>
      <c r="C45" s="649" t="s">
        <v>482</v>
      </c>
      <c r="D45" s="258" t="s">
        <v>53</v>
      </c>
      <c r="E45" s="648"/>
      <c r="F45" s="565"/>
      <c r="G45" s="537"/>
      <c r="H45" s="537"/>
      <c r="I45" s="537"/>
      <c r="J45" s="537"/>
      <c r="K45" s="537"/>
      <c r="L45" s="537"/>
      <c r="M45" s="537"/>
      <c r="N45" s="537"/>
      <c r="O45" s="537"/>
      <c r="P45" s="537"/>
      <c r="Q45" s="537"/>
      <c r="R45" s="537"/>
      <c r="S45" s="537"/>
      <c r="T45" s="537"/>
      <c r="U45" s="537"/>
      <c r="V45" s="537"/>
      <c r="W45" s="537"/>
      <c r="X45" s="537"/>
      <c r="Y45" s="537"/>
      <c r="Z45" s="537"/>
    </row>
    <row r="46" spans="1:26" ht="17" x14ac:dyDescent="0.2">
      <c r="A46" s="985"/>
      <c r="B46" s="753"/>
      <c r="C46" s="650" t="s">
        <v>720</v>
      </c>
      <c r="D46" s="258" t="s">
        <v>53</v>
      </c>
      <c r="E46" s="648"/>
      <c r="F46" s="536"/>
      <c r="G46" s="537"/>
      <c r="H46" s="537"/>
      <c r="I46" s="537"/>
      <c r="J46" s="537"/>
      <c r="K46" s="537"/>
      <c r="L46" s="537"/>
      <c r="M46" s="537"/>
      <c r="N46" s="537"/>
      <c r="O46" s="537"/>
      <c r="P46" s="537"/>
      <c r="Q46" s="537"/>
      <c r="R46" s="537"/>
      <c r="S46" s="537"/>
      <c r="T46" s="537"/>
      <c r="U46" s="537"/>
      <c r="V46" s="537"/>
      <c r="W46" s="537"/>
      <c r="X46" s="537"/>
      <c r="Y46" s="537"/>
      <c r="Z46" s="537"/>
    </row>
    <row r="47" spans="1:26" ht="14" x14ac:dyDescent="0.2">
      <c r="A47" s="651"/>
      <c r="B47" s="652"/>
      <c r="C47" s="653"/>
      <c r="D47" s="654"/>
      <c r="E47" s="595"/>
      <c r="F47" s="613"/>
      <c r="G47" s="537"/>
      <c r="H47" s="537"/>
      <c r="I47" s="537"/>
      <c r="J47" s="537"/>
      <c r="K47" s="537"/>
      <c r="L47" s="537"/>
      <c r="M47" s="537"/>
      <c r="N47" s="537"/>
      <c r="O47" s="537"/>
      <c r="P47" s="537"/>
      <c r="Q47" s="537"/>
      <c r="R47" s="537"/>
      <c r="S47" s="537"/>
      <c r="T47" s="537"/>
      <c r="U47" s="537"/>
      <c r="V47" s="537"/>
      <c r="W47" s="537"/>
      <c r="X47" s="537"/>
      <c r="Y47" s="537"/>
      <c r="Z47" s="537"/>
    </row>
    <row r="48" spans="1:26" ht="14" x14ac:dyDescent="0.2">
      <c r="A48" s="614"/>
      <c r="B48" s="537"/>
      <c r="C48" s="537"/>
      <c r="D48" s="615"/>
      <c r="E48" s="537"/>
      <c r="F48" s="537"/>
      <c r="G48" s="537"/>
      <c r="H48" s="537"/>
      <c r="I48" s="537"/>
      <c r="J48" s="537"/>
      <c r="K48" s="537"/>
      <c r="L48" s="537"/>
      <c r="M48" s="537"/>
      <c r="N48" s="537"/>
      <c r="O48" s="537"/>
      <c r="P48" s="537"/>
      <c r="Q48" s="537"/>
      <c r="R48" s="537"/>
      <c r="S48" s="537"/>
      <c r="T48" s="537"/>
      <c r="U48" s="537"/>
      <c r="V48" s="537"/>
      <c r="W48" s="537"/>
      <c r="X48" s="537"/>
      <c r="Y48" s="537"/>
      <c r="Z48" s="537"/>
    </row>
  </sheetData>
  <mergeCells count="38">
    <mergeCell ref="A43:A44"/>
    <mergeCell ref="B43:B44"/>
    <mergeCell ref="A45:A46"/>
    <mergeCell ref="B45:B46"/>
    <mergeCell ref="A31:A32"/>
    <mergeCell ref="A34:A35"/>
    <mergeCell ref="A36:A37"/>
    <mergeCell ref="B36:B37"/>
    <mergeCell ref="A38:A39"/>
    <mergeCell ref="B38:B39"/>
    <mergeCell ref="A41:A42"/>
    <mergeCell ref="B42:E42"/>
    <mergeCell ref="B31:B32"/>
    <mergeCell ref="B34:E34"/>
    <mergeCell ref="B35:E35"/>
    <mergeCell ref="B41:E41"/>
    <mergeCell ref="A21:A22"/>
    <mergeCell ref="A24:A25"/>
    <mergeCell ref="B24:B25"/>
    <mergeCell ref="A27:A28"/>
    <mergeCell ref="B27:E27"/>
    <mergeCell ref="B28:E28"/>
    <mergeCell ref="B21:E21"/>
    <mergeCell ref="B22:E22"/>
    <mergeCell ref="A16:A17"/>
    <mergeCell ref="B16:E16"/>
    <mergeCell ref="B17:E17"/>
    <mergeCell ref="A18:A19"/>
    <mergeCell ref="B18:B19"/>
    <mergeCell ref="B10:E10"/>
    <mergeCell ref="B11:E11"/>
    <mergeCell ref="A1:E1"/>
    <mergeCell ref="A4:A5"/>
    <mergeCell ref="B4:E4"/>
    <mergeCell ref="B5:E5"/>
    <mergeCell ref="A7:A8"/>
    <mergeCell ref="B7:B8"/>
    <mergeCell ref="A10:A11"/>
  </mergeCells>
  <conditionalFormatting sqref="D2:D3 D6:D9 D12:D15 D18:D20 D26 D33 D36:D40 D43:D48">
    <cfRule type="containsText" dxfId="14" priority="1" operator="containsText" text="Pending Review">
      <formula>NOT(ISERROR(SEARCH(("Pending Review"),(D2))))</formula>
    </cfRule>
  </conditionalFormatting>
  <conditionalFormatting sqref="D2:D3 D6:D9 D12:D15 D18:D20 D26 D33 D36:D40 D43:D48">
    <cfRule type="containsText" dxfId="13" priority="2" operator="containsText" text="Not Applicable">
      <formula>NOT(ISERROR(SEARCH(("Not Applicable"),(D2))))</formula>
    </cfRule>
  </conditionalFormatting>
  <conditionalFormatting sqref="D2:D3 D6:D9 D12:D15 D18:D20 D26 D33 D36:D40 D43:D48">
    <cfRule type="containsText" dxfId="12" priority="3" operator="containsText" text="Fail">
      <formula>NOT(ISERROR(SEARCH(("Fail"),(D2))))</formula>
    </cfRule>
  </conditionalFormatting>
  <conditionalFormatting sqref="D2:D3 D6:D9 D12:D15 D18:D20 D26 D33 D36:D40 D43:D48">
    <cfRule type="containsText" dxfId="11" priority="4" operator="containsText" text="Pass">
      <formula>NOT(ISERROR(SEARCH(("Pass"),(D2))))</formula>
    </cfRule>
  </conditionalFormatting>
  <conditionalFormatting sqref="D2:D3 D6:D9 D12:D15 D18:D20 D26 D33 D36:D40 D43:D48">
    <cfRule type="containsText" dxfId="10" priority="5" operator="containsText" text="Not Executed">
      <formula>NOT(ISERROR(SEARCH(("Not Executed"),(D2))))</formula>
    </cfRule>
  </conditionalFormatting>
  <conditionalFormatting sqref="D23:D25">
    <cfRule type="containsText" dxfId="9" priority="6" operator="containsText" text="Pending Review">
      <formula>NOT(ISERROR(SEARCH(("Pending Review"),(D23))))</formula>
    </cfRule>
  </conditionalFormatting>
  <conditionalFormatting sqref="D23:D25">
    <cfRule type="containsText" dxfId="8" priority="7" operator="containsText" text="Not Applicable">
      <formula>NOT(ISERROR(SEARCH(("Not Applicable"),(D23))))</formula>
    </cfRule>
  </conditionalFormatting>
  <conditionalFormatting sqref="D23:D25">
    <cfRule type="containsText" dxfId="7" priority="8" operator="containsText" text="Fail">
      <formula>NOT(ISERROR(SEARCH(("Fail"),(D23))))</formula>
    </cfRule>
  </conditionalFormatting>
  <conditionalFormatting sqref="D23:D25">
    <cfRule type="containsText" dxfId="6" priority="9" operator="containsText" text="Pass">
      <formula>NOT(ISERROR(SEARCH(("Pass"),(D23))))</formula>
    </cfRule>
  </conditionalFormatting>
  <conditionalFormatting sqref="D23:D25">
    <cfRule type="containsText" dxfId="5" priority="10" operator="containsText" text="Not Executed">
      <formula>NOT(ISERROR(SEARCH(("Not Executed"),(D23))))</formula>
    </cfRule>
  </conditionalFormatting>
  <conditionalFormatting sqref="D29:D32 D36:D39 D43:D46">
    <cfRule type="containsText" dxfId="4" priority="11" operator="containsText" text="Pending Review">
      <formula>NOT(ISERROR(SEARCH(("Pending Review"),(D29))))</formula>
    </cfRule>
  </conditionalFormatting>
  <conditionalFormatting sqref="D29:D32 D36:D39 D43:D46">
    <cfRule type="containsText" dxfId="3" priority="12" operator="containsText" text="Not Applicable">
      <formula>NOT(ISERROR(SEARCH(("Not Applicable"),(D29))))</formula>
    </cfRule>
  </conditionalFormatting>
  <conditionalFormatting sqref="D29:D32 D36:D39 D43:D46">
    <cfRule type="containsText" dxfId="2" priority="13" operator="containsText" text="Fail">
      <formula>NOT(ISERROR(SEARCH(("Fail"),(D29))))</formula>
    </cfRule>
  </conditionalFormatting>
  <conditionalFormatting sqref="D29:D32 D36:D39 D43:D46">
    <cfRule type="containsText" dxfId="1" priority="14" operator="containsText" text="Pass">
      <formula>NOT(ISERROR(SEARCH(("Pass"),(D29))))</formula>
    </cfRule>
  </conditionalFormatting>
  <conditionalFormatting sqref="D29:D32 D36:D39 D43:D46">
    <cfRule type="containsText" dxfId="0" priority="15" operator="containsText" text="Not Executed">
      <formula>NOT(ISERROR(SEARCH(("Not Executed"),(D29))))</formula>
    </cfRule>
  </conditionalFormatting>
  <dataValidations count="1">
    <dataValidation type="list" allowBlank="1" showErrorMessage="1" sqref="D6:D8 D12:D14 D18:D19 D23:D25 D29:D32 D36:D39 D43:D46" xr:uid="{00000000-0002-0000-0B00-000000000000}">
      <formula1>"Pass,Fail,Not Executed,Not Applicable,Pending Review"</formula1>
    </dataValidation>
  </dataValidations>
  <pageMargins left="0.7" right="0.7" top="0.75" bottom="0.75" header="0" footer="0"/>
  <pageSetup orientation="portrai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1006"/>
  <sheetViews>
    <sheetView workbookViewId="0">
      <selection sqref="A1:G1"/>
    </sheetView>
  </sheetViews>
  <sheetFormatPr baseColWidth="10" defaultColWidth="14.5" defaultRowHeight="15" customHeight="1" x14ac:dyDescent="0.15"/>
  <cols>
    <col min="1" max="1" width="3.1640625" bestFit="1" customWidth="1"/>
    <col min="2" max="2" width="26.33203125" customWidth="1"/>
    <col min="3" max="3" width="56" customWidth="1"/>
    <col min="4" max="4" width="18.1640625" customWidth="1"/>
    <col min="5" max="5" width="22.5" customWidth="1"/>
    <col min="6" max="6" width="16.5" customWidth="1"/>
    <col min="7" max="7" width="20.5" customWidth="1"/>
    <col min="8" max="26" width="8.6640625" customWidth="1"/>
  </cols>
  <sheetData>
    <row r="1" spans="1:26" ht="24" x14ac:dyDescent="0.3">
      <c r="A1" s="995" t="s">
        <v>750</v>
      </c>
      <c r="B1" s="766"/>
      <c r="C1" s="766"/>
      <c r="D1" s="766"/>
      <c r="E1" s="766"/>
      <c r="F1" s="766"/>
      <c r="G1" s="766"/>
      <c r="H1" s="1"/>
      <c r="I1" s="1"/>
      <c r="J1" s="1"/>
      <c r="K1" s="1"/>
      <c r="L1" s="1"/>
      <c r="M1" s="1"/>
      <c r="N1" s="1"/>
      <c r="O1" s="1"/>
      <c r="P1" s="1"/>
      <c r="Q1" s="1"/>
      <c r="R1" s="1"/>
      <c r="S1" s="1"/>
      <c r="T1" s="1"/>
      <c r="U1" s="1"/>
      <c r="V1" s="1"/>
      <c r="W1" s="1"/>
      <c r="X1" s="1"/>
      <c r="Y1" s="1"/>
      <c r="Z1" s="1"/>
    </row>
    <row r="2" spans="1:26" ht="21" x14ac:dyDescent="0.25">
      <c r="A2" s="996" t="s">
        <v>751</v>
      </c>
      <c r="B2" s="766"/>
      <c r="C2" s="766"/>
      <c r="D2" s="766"/>
      <c r="E2" s="766"/>
      <c r="F2" s="766"/>
      <c r="G2" s="766"/>
      <c r="H2" s="1"/>
      <c r="I2" s="1"/>
      <c r="J2" s="1"/>
      <c r="K2" s="1"/>
      <c r="L2" s="1"/>
      <c r="M2" s="1"/>
      <c r="N2" s="1"/>
      <c r="O2" s="1"/>
      <c r="P2" s="1"/>
      <c r="Q2" s="1"/>
      <c r="R2" s="1"/>
      <c r="S2" s="1"/>
      <c r="T2" s="1"/>
      <c r="U2" s="1"/>
      <c r="V2" s="1"/>
      <c r="W2" s="1"/>
      <c r="X2" s="1"/>
      <c r="Y2" s="1"/>
      <c r="Z2" s="1"/>
    </row>
    <row r="3" spans="1:26" ht="19" x14ac:dyDescent="0.25">
      <c r="A3" s="655"/>
      <c r="B3" s="656" t="s">
        <v>752</v>
      </c>
      <c r="C3" s="997" t="s">
        <v>85</v>
      </c>
      <c r="D3" s="750"/>
      <c r="E3" s="750"/>
      <c r="F3" s="750"/>
      <c r="G3" s="751"/>
      <c r="H3" s="247"/>
      <c r="I3" s="247"/>
      <c r="J3" s="247"/>
      <c r="K3" s="247"/>
      <c r="L3" s="247"/>
      <c r="M3" s="247"/>
      <c r="N3" s="247"/>
      <c r="O3" s="247"/>
      <c r="P3" s="247"/>
      <c r="Q3" s="247"/>
      <c r="R3" s="247"/>
      <c r="S3" s="247"/>
      <c r="T3" s="247"/>
      <c r="U3" s="247"/>
      <c r="V3" s="247"/>
      <c r="W3" s="247"/>
      <c r="X3" s="247"/>
      <c r="Y3" s="247"/>
      <c r="Z3" s="247"/>
    </row>
    <row r="4" spans="1:26" ht="32" customHeight="1" x14ac:dyDescent="0.2">
      <c r="A4" s="688">
        <v>1</v>
      </c>
      <c r="B4" s="689" t="s">
        <v>753</v>
      </c>
      <c r="C4" s="998" t="s">
        <v>754</v>
      </c>
      <c r="D4" s="766"/>
      <c r="E4" s="766"/>
      <c r="F4" s="766"/>
      <c r="G4" s="766"/>
      <c r="H4" s="1"/>
      <c r="I4" s="1"/>
      <c r="J4" s="1"/>
      <c r="K4" s="1"/>
      <c r="L4" s="1"/>
      <c r="M4" s="1"/>
      <c r="N4" s="1"/>
      <c r="O4" s="1"/>
      <c r="P4" s="1"/>
      <c r="Q4" s="1"/>
      <c r="R4" s="1"/>
      <c r="S4" s="1"/>
      <c r="T4" s="1"/>
      <c r="U4" s="1"/>
      <c r="V4" s="1"/>
      <c r="W4" s="1"/>
      <c r="X4" s="1"/>
      <c r="Y4" s="1"/>
      <c r="Z4" s="1"/>
    </row>
    <row r="5" spans="1:26" ht="32" customHeight="1" x14ac:dyDescent="0.2">
      <c r="A5" s="992">
        <f>A4+1</f>
        <v>2</v>
      </c>
      <c r="B5" s="994" t="s">
        <v>755</v>
      </c>
      <c r="C5" s="998" t="s">
        <v>756</v>
      </c>
      <c r="D5" s="766"/>
      <c r="E5" s="766"/>
      <c r="F5" s="766"/>
      <c r="G5" s="766"/>
      <c r="H5" s="1"/>
      <c r="I5" s="1"/>
      <c r="J5" s="1"/>
      <c r="K5" s="1"/>
      <c r="L5" s="1"/>
      <c r="M5" s="1"/>
      <c r="N5" s="1"/>
      <c r="O5" s="1"/>
      <c r="P5" s="1"/>
      <c r="Q5" s="1"/>
      <c r="R5" s="1"/>
      <c r="S5" s="1"/>
      <c r="T5" s="1"/>
      <c r="U5" s="1"/>
      <c r="V5" s="1"/>
      <c r="W5" s="1"/>
      <c r="X5" s="1"/>
      <c r="Y5" s="1"/>
      <c r="Z5" s="1"/>
    </row>
    <row r="6" spans="1:26" ht="48" customHeight="1" x14ac:dyDescent="0.2">
      <c r="A6" s="993"/>
      <c r="B6" s="993"/>
      <c r="C6" s="998" t="s">
        <v>757</v>
      </c>
      <c r="D6" s="766"/>
      <c r="E6" s="766"/>
      <c r="F6" s="766"/>
      <c r="G6" s="766"/>
      <c r="H6" s="1"/>
      <c r="I6" s="1"/>
      <c r="J6" s="1"/>
      <c r="K6" s="1"/>
      <c r="L6" s="1"/>
      <c r="M6" s="1"/>
      <c r="N6" s="1"/>
      <c r="O6" s="1"/>
      <c r="P6" s="1"/>
      <c r="Q6" s="1"/>
      <c r="R6" s="1"/>
      <c r="S6" s="1"/>
      <c r="T6" s="1"/>
      <c r="U6" s="1"/>
      <c r="V6" s="1"/>
      <c r="W6" s="1"/>
      <c r="X6" s="1"/>
      <c r="Y6" s="1"/>
      <c r="Z6" s="1"/>
    </row>
    <row r="7" spans="1:26" ht="48" customHeight="1" x14ac:dyDescent="0.2">
      <c r="A7" s="992">
        <f>A5+1</f>
        <v>3</v>
      </c>
      <c r="B7" s="994" t="s">
        <v>758</v>
      </c>
      <c r="C7" s="998" t="s">
        <v>759</v>
      </c>
      <c r="D7" s="766"/>
      <c r="E7" s="766"/>
      <c r="F7" s="766"/>
      <c r="G7" s="766"/>
      <c r="H7" s="1"/>
      <c r="I7" s="1"/>
      <c r="J7" s="1"/>
      <c r="K7" s="1"/>
      <c r="L7" s="1"/>
      <c r="M7" s="1"/>
      <c r="N7" s="1"/>
      <c r="O7" s="1"/>
      <c r="P7" s="1"/>
      <c r="Q7" s="1"/>
      <c r="R7" s="1"/>
      <c r="S7" s="1"/>
      <c r="T7" s="1"/>
      <c r="U7" s="1"/>
      <c r="V7" s="1"/>
      <c r="W7" s="1"/>
      <c r="X7" s="1"/>
      <c r="Y7" s="1"/>
      <c r="Z7" s="1"/>
    </row>
    <row r="8" spans="1:26" x14ac:dyDescent="0.2">
      <c r="A8" s="993"/>
      <c r="B8" s="993"/>
      <c r="C8" s="998" t="s">
        <v>760</v>
      </c>
      <c r="D8" s="766"/>
      <c r="E8" s="766"/>
      <c r="F8" s="766"/>
      <c r="G8" s="766"/>
      <c r="H8" s="1"/>
      <c r="I8" s="1"/>
      <c r="J8" s="1"/>
      <c r="K8" s="1"/>
      <c r="L8" s="1"/>
      <c r="M8" s="1"/>
      <c r="N8" s="1"/>
      <c r="O8" s="1"/>
      <c r="P8" s="1"/>
      <c r="Q8" s="1"/>
      <c r="R8" s="1"/>
      <c r="S8" s="1"/>
      <c r="T8" s="1"/>
      <c r="U8" s="1"/>
      <c r="V8" s="1"/>
      <c r="W8" s="1"/>
      <c r="X8" s="1"/>
      <c r="Y8" s="1"/>
      <c r="Z8" s="1"/>
    </row>
    <row r="9" spans="1:26" ht="32" customHeight="1" x14ac:dyDescent="0.2">
      <c r="A9" s="992">
        <f>A7+1</f>
        <v>4</v>
      </c>
      <c r="B9" s="689" t="s">
        <v>761</v>
      </c>
      <c r="C9" s="998" t="s">
        <v>762</v>
      </c>
      <c r="D9" s="766"/>
      <c r="E9" s="766"/>
      <c r="F9" s="766"/>
      <c r="G9" s="766"/>
      <c r="H9" s="1"/>
      <c r="I9" s="1"/>
      <c r="J9" s="1"/>
      <c r="K9" s="1"/>
      <c r="L9" s="1"/>
      <c r="M9" s="1"/>
      <c r="N9" s="1"/>
      <c r="O9" s="1"/>
      <c r="P9" s="1"/>
      <c r="Q9" s="1"/>
      <c r="R9" s="1"/>
      <c r="S9" s="1"/>
      <c r="T9" s="1"/>
      <c r="U9" s="1"/>
      <c r="V9" s="1"/>
      <c r="W9" s="1"/>
      <c r="X9" s="1"/>
      <c r="Y9" s="1"/>
      <c r="Z9" s="1"/>
    </row>
    <row r="10" spans="1:26" ht="32" customHeight="1" x14ac:dyDescent="0.2">
      <c r="A10" s="993"/>
      <c r="B10" s="689"/>
      <c r="C10" s="998" t="s">
        <v>763</v>
      </c>
      <c r="D10" s="766"/>
      <c r="E10" s="766"/>
      <c r="F10" s="766"/>
      <c r="G10" s="766"/>
      <c r="H10" s="1"/>
      <c r="I10" s="1"/>
      <c r="J10" s="1"/>
      <c r="K10" s="1"/>
      <c r="L10" s="1"/>
      <c r="M10" s="1"/>
      <c r="N10" s="1"/>
      <c r="O10" s="1"/>
      <c r="P10" s="1"/>
      <c r="Q10" s="1"/>
      <c r="R10" s="1"/>
      <c r="S10" s="1"/>
      <c r="T10" s="1"/>
      <c r="U10" s="1"/>
      <c r="V10" s="1"/>
      <c r="W10" s="1"/>
      <c r="X10" s="1"/>
      <c r="Y10" s="1"/>
      <c r="Z10" s="1"/>
    </row>
    <row r="11" spans="1:26" ht="16" x14ac:dyDescent="0.2">
      <c r="A11" s="992">
        <f>A9+1</f>
        <v>5</v>
      </c>
      <c r="B11" s="994" t="s">
        <v>764</v>
      </c>
      <c r="C11" s="829" t="s">
        <v>765</v>
      </c>
      <c r="D11" s="766"/>
      <c r="E11" s="766"/>
      <c r="F11" s="766"/>
      <c r="G11" s="766"/>
      <c r="H11" s="1"/>
      <c r="I11" s="1"/>
      <c r="J11" s="1"/>
      <c r="K11" s="1"/>
      <c r="L11" s="1"/>
      <c r="M11" s="1"/>
      <c r="N11" s="1"/>
      <c r="O11" s="1"/>
      <c r="P11" s="1"/>
      <c r="Q11" s="1"/>
      <c r="R11" s="1"/>
      <c r="S11" s="1"/>
      <c r="T11" s="1"/>
      <c r="U11" s="1"/>
      <c r="V11" s="1"/>
      <c r="W11" s="1"/>
      <c r="X11" s="1"/>
      <c r="Y11" s="1"/>
      <c r="Z11" s="1"/>
    </row>
    <row r="12" spans="1:26" ht="16" x14ac:dyDescent="0.2">
      <c r="A12" s="993"/>
      <c r="B12" s="993"/>
      <c r="C12" s="829" t="s">
        <v>766</v>
      </c>
      <c r="D12" s="766"/>
      <c r="E12" s="766"/>
      <c r="F12" s="766"/>
      <c r="G12" s="766"/>
      <c r="H12" s="1"/>
      <c r="I12" s="1"/>
      <c r="J12" s="1"/>
      <c r="K12" s="1"/>
      <c r="L12" s="1"/>
      <c r="M12" s="1"/>
      <c r="N12" s="1"/>
      <c r="O12" s="1"/>
      <c r="P12" s="1"/>
      <c r="Q12" s="1"/>
      <c r="R12" s="1"/>
      <c r="S12" s="1"/>
      <c r="T12" s="1"/>
      <c r="U12" s="1"/>
      <c r="V12" s="1"/>
      <c r="W12" s="1"/>
      <c r="X12" s="1"/>
      <c r="Y12" s="1"/>
      <c r="Z12" s="1"/>
    </row>
    <row r="13" spans="1:26" ht="32" customHeight="1" x14ac:dyDescent="0.2">
      <c r="A13" s="688">
        <f>A11+1</f>
        <v>6</v>
      </c>
      <c r="B13" s="689" t="s">
        <v>767</v>
      </c>
      <c r="C13" s="998" t="s">
        <v>768</v>
      </c>
      <c r="D13" s="906"/>
      <c r="E13" s="906"/>
      <c r="F13" s="906"/>
      <c r="G13" s="906"/>
      <c r="H13" s="1"/>
      <c r="I13" s="1"/>
      <c r="J13" s="1"/>
      <c r="K13" s="1"/>
      <c r="L13" s="1"/>
      <c r="M13" s="1"/>
      <c r="N13" s="1"/>
      <c r="O13" s="1"/>
      <c r="P13" s="1"/>
      <c r="Q13" s="1"/>
      <c r="R13" s="1"/>
      <c r="S13" s="1"/>
      <c r="T13" s="1"/>
      <c r="U13" s="1"/>
      <c r="V13" s="1"/>
      <c r="W13" s="1"/>
      <c r="X13" s="1"/>
      <c r="Y13" s="1"/>
      <c r="Z13" s="1"/>
    </row>
    <row r="14" spans="1:26" ht="32" customHeight="1" x14ac:dyDescent="0.2">
      <c r="A14" s="688">
        <f t="shared" ref="A14:A18" si="0">A13+1</f>
        <v>7</v>
      </c>
      <c r="B14" s="689" t="s">
        <v>769</v>
      </c>
      <c r="C14" s="998" t="s">
        <v>839</v>
      </c>
      <c r="D14" s="766"/>
      <c r="E14" s="766"/>
      <c r="F14" s="766"/>
      <c r="G14" s="766"/>
      <c r="H14" s="1"/>
      <c r="I14" s="1"/>
      <c r="J14" s="1"/>
      <c r="K14" s="1"/>
      <c r="L14" s="1"/>
      <c r="M14" s="1"/>
      <c r="N14" s="1"/>
      <c r="O14" s="1"/>
      <c r="P14" s="1"/>
      <c r="Q14" s="1"/>
      <c r="R14" s="1"/>
      <c r="S14" s="1"/>
      <c r="T14" s="1"/>
      <c r="U14" s="1"/>
      <c r="V14" s="1"/>
      <c r="W14" s="1"/>
      <c r="X14" s="1"/>
      <c r="Y14" s="1"/>
      <c r="Z14" s="1"/>
    </row>
    <row r="15" spans="1:26" ht="16" x14ac:dyDescent="0.2">
      <c r="A15" s="688">
        <f t="shared" si="0"/>
        <v>8</v>
      </c>
      <c r="B15" s="689" t="s">
        <v>770</v>
      </c>
      <c r="C15" s="829" t="s">
        <v>771</v>
      </c>
      <c r="D15" s="766"/>
      <c r="E15" s="766"/>
      <c r="F15" s="766"/>
      <c r="G15" s="766"/>
      <c r="H15" s="1"/>
      <c r="I15" s="1"/>
      <c r="J15" s="1"/>
      <c r="K15" s="1"/>
      <c r="L15" s="1"/>
      <c r="M15" s="1"/>
      <c r="N15" s="1"/>
      <c r="O15" s="1"/>
      <c r="P15" s="1"/>
      <c r="Q15" s="1"/>
      <c r="R15" s="1"/>
      <c r="S15" s="1"/>
      <c r="T15" s="1"/>
      <c r="U15" s="1"/>
      <c r="V15" s="1"/>
      <c r="W15" s="1"/>
      <c r="X15" s="1"/>
      <c r="Y15" s="1"/>
      <c r="Z15" s="1"/>
    </row>
    <row r="16" spans="1:26" ht="16" x14ac:dyDescent="0.2">
      <c r="A16" s="688">
        <f t="shared" si="0"/>
        <v>9</v>
      </c>
      <c r="B16" s="689" t="s">
        <v>772</v>
      </c>
      <c r="C16" s="829" t="s">
        <v>773</v>
      </c>
      <c r="D16" s="766"/>
      <c r="E16" s="766"/>
      <c r="F16" s="766"/>
      <c r="G16" s="766"/>
      <c r="H16" s="1"/>
      <c r="I16" s="1"/>
      <c r="J16" s="1"/>
      <c r="K16" s="1"/>
      <c r="L16" s="1"/>
      <c r="M16" s="1"/>
      <c r="N16" s="1"/>
      <c r="O16" s="1"/>
      <c r="P16" s="1"/>
      <c r="Q16" s="1"/>
      <c r="R16" s="1"/>
      <c r="S16" s="1"/>
      <c r="T16" s="1"/>
      <c r="U16" s="1"/>
      <c r="V16" s="1"/>
      <c r="W16" s="1"/>
      <c r="X16" s="1"/>
      <c r="Y16" s="1"/>
      <c r="Z16" s="1"/>
    </row>
    <row r="17" spans="1:26" ht="16" x14ac:dyDescent="0.2">
      <c r="A17" s="688">
        <f t="shared" si="0"/>
        <v>10</v>
      </c>
      <c r="B17" s="689" t="s">
        <v>774</v>
      </c>
      <c r="C17" s="829" t="s">
        <v>775</v>
      </c>
      <c r="D17" s="766"/>
      <c r="E17" s="766"/>
      <c r="F17" s="766"/>
      <c r="G17" s="766"/>
      <c r="H17" s="1"/>
      <c r="I17" s="1"/>
      <c r="J17" s="1"/>
      <c r="K17" s="1"/>
      <c r="L17" s="1"/>
      <c r="M17" s="1"/>
      <c r="N17" s="1"/>
      <c r="O17" s="1"/>
      <c r="P17" s="1"/>
      <c r="Q17" s="1"/>
      <c r="R17" s="1"/>
      <c r="S17" s="1"/>
      <c r="T17" s="1"/>
      <c r="U17" s="1"/>
      <c r="V17" s="1"/>
      <c r="W17" s="1"/>
      <c r="X17" s="1"/>
      <c r="Y17" s="1"/>
      <c r="Z17" s="1"/>
    </row>
    <row r="18" spans="1:26" ht="32" customHeight="1" x14ac:dyDescent="0.2">
      <c r="A18" s="688">
        <f t="shared" si="0"/>
        <v>11</v>
      </c>
      <c r="B18" s="689" t="s">
        <v>776</v>
      </c>
      <c r="C18" s="998" t="s">
        <v>777</v>
      </c>
      <c r="D18" s="906"/>
      <c r="E18" s="906"/>
      <c r="F18" s="906"/>
      <c r="G18" s="906"/>
      <c r="H18" s="1"/>
      <c r="I18" s="1"/>
      <c r="J18" s="1"/>
      <c r="K18" s="1"/>
      <c r="L18" s="1"/>
      <c r="M18" s="1"/>
      <c r="N18" s="1"/>
      <c r="O18" s="1"/>
      <c r="P18" s="1"/>
      <c r="Q18" s="1"/>
      <c r="R18" s="1"/>
      <c r="S18" s="1"/>
      <c r="T18" s="1"/>
      <c r="U18" s="1"/>
      <c r="V18" s="1"/>
      <c r="W18" s="1"/>
      <c r="X18" s="1"/>
      <c r="Y18" s="1"/>
      <c r="Z18" s="1"/>
    </row>
    <row r="19" spans="1:26" ht="16" x14ac:dyDescent="0.2">
      <c r="A19" s="688">
        <v>12</v>
      </c>
      <c r="B19" s="689" t="s">
        <v>778</v>
      </c>
      <c r="C19" s="657" t="s">
        <v>779</v>
      </c>
      <c r="D19" s="1"/>
      <c r="E19" s="1"/>
      <c r="F19" s="1"/>
      <c r="G19" s="1"/>
      <c r="H19" s="1"/>
      <c r="I19" s="1"/>
      <c r="J19" s="1"/>
      <c r="K19" s="1"/>
      <c r="L19" s="1"/>
      <c r="M19" s="1"/>
      <c r="N19" s="1"/>
      <c r="O19" s="1"/>
      <c r="P19" s="1"/>
      <c r="Q19" s="1"/>
      <c r="R19" s="1"/>
      <c r="S19" s="1"/>
      <c r="T19" s="1"/>
      <c r="U19" s="1"/>
      <c r="V19" s="1"/>
      <c r="W19" s="1"/>
      <c r="X19" s="1"/>
      <c r="Y19" s="1"/>
      <c r="Z19" s="1"/>
    </row>
    <row r="20" spans="1:26" x14ac:dyDescent="0.2">
      <c r="A20" s="658"/>
      <c r="B20" s="1"/>
      <c r="C20" s="1"/>
      <c r="D20" s="1"/>
      <c r="E20" s="1"/>
      <c r="F20" s="1"/>
      <c r="G20" s="1"/>
      <c r="H20" s="1"/>
      <c r="I20" s="1"/>
      <c r="J20" s="1"/>
      <c r="K20" s="1"/>
      <c r="L20" s="1"/>
      <c r="M20" s="1"/>
      <c r="N20" s="1"/>
      <c r="O20" s="1"/>
      <c r="P20" s="1"/>
      <c r="Q20" s="1"/>
      <c r="R20" s="1"/>
      <c r="S20" s="1"/>
      <c r="T20" s="1"/>
      <c r="U20" s="1"/>
      <c r="V20" s="1"/>
      <c r="W20" s="1"/>
      <c r="X20" s="1"/>
      <c r="Y20" s="1"/>
      <c r="Z20" s="1"/>
    </row>
    <row r="21" spans="1:26" ht="15.75" customHeight="1" x14ac:dyDescent="0.2">
      <c r="A21" s="658"/>
      <c r="B21" s="1"/>
      <c r="C21" s="1"/>
      <c r="D21" s="1"/>
      <c r="E21" s="1"/>
      <c r="F21" s="1"/>
      <c r="G21" s="1"/>
      <c r="H21" s="1"/>
      <c r="I21" s="1"/>
      <c r="J21" s="1"/>
      <c r="K21" s="1"/>
      <c r="L21" s="1"/>
      <c r="M21" s="1"/>
      <c r="N21" s="1"/>
      <c r="O21" s="1"/>
      <c r="P21" s="1"/>
      <c r="Q21" s="1"/>
      <c r="R21" s="1"/>
      <c r="S21" s="1"/>
      <c r="T21" s="1"/>
      <c r="U21" s="1"/>
      <c r="V21" s="1"/>
      <c r="W21" s="1"/>
      <c r="X21" s="1"/>
      <c r="Y21" s="1"/>
      <c r="Z21" s="1"/>
    </row>
    <row r="22" spans="1:26" ht="15.75" customHeight="1" x14ac:dyDescent="0.2">
      <c r="A22" s="658"/>
      <c r="B22" s="1"/>
      <c r="C22" s="1"/>
      <c r="D22" s="1"/>
      <c r="E22" s="1"/>
      <c r="F22" s="1"/>
      <c r="G22" s="1"/>
      <c r="H22" s="1"/>
      <c r="I22" s="1"/>
      <c r="J22" s="1"/>
      <c r="K22" s="1"/>
      <c r="L22" s="1"/>
      <c r="M22" s="1"/>
      <c r="N22" s="1"/>
      <c r="O22" s="1"/>
      <c r="P22" s="1"/>
      <c r="Q22" s="1"/>
      <c r="R22" s="1"/>
      <c r="S22" s="1"/>
      <c r="T22" s="1"/>
      <c r="U22" s="1"/>
      <c r="V22" s="1"/>
      <c r="W22" s="1"/>
      <c r="X22" s="1"/>
      <c r="Y22" s="1"/>
      <c r="Z22" s="1"/>
    </row>
    <row r="23" spans="1:26" ht="15.75" customHeight="1" x14ac:dyDescent="0.2">
      <c r="A23" s="658"/>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658"/>
      <c r="B24" s="1"/>
      <c r="C24" s="1"/>
      <c r="D24" s="1"/>
      <c r="E24" s="1"/>
      <c r="F24" s="1"/>
      <c r="G24" s="1"/>
      <c r="H24" s="1"/>
      <c r="I24" s="1"/>
      <c r="J24" s="1"/>
      <c r="K24" s="1"/>
      <c r="L24" s="1"/>
      <c r="M24" s="1"/>
      <c r="N24" s="1"/>
      <c r="O24" s="1"/>
      <c r="P24" s="1"/>
      <c r="Q24" s="1"/>
      <c r="R24" s="1"/>
      <c r="S24" s="1"/>
      <c r="T24" s="1"/>
      <c r="U24" s="1"/>
      <c r="V24" s="1"/>
      <c r="W24" s="1"/>
      <c r="X24" s="1"/>
      <c r="Y24" s="1"/>
      <c r="Z24" s="1"/>
    </row>
    <row r="25" spans="1:26" ht="14" x14ac:dyDescent="0.2">
      <c r="A25" s="659"/>
      <c r="B25" s="2"/>
      <c r="C25" s="2"/>
      <c r="D25" s="2"/>
      <c r="E25" s="2"/>
      <c r="F25" s="2"/>
      <c r="G25" s="2"/>
      <c r="H25" s="2"/>
      <c r="I25" s="2"/>
      <c r="J25" s="2"/>
      <c r="K25" s="2"/>
      <c r="L25" s="2"/>
      <c r="M25" s="2"/>
      <c r="N25" s="2"/>
      <c r="O25" s="2"/>
      <c r="P25" s="2"/>
      <c r="Q25" s="2"/>
      <c r="R25" s="2"/>
      <c r="S25" s="2"/>
      <c r="T25" s="2"/>
      <c r="U25" s="2"/>
      <c r="V25" s="2"/>
      <c r="W25" s="2"/>
      <c r="X25" s="2"/>
      <c r="Y25" s="2"/>
      <c r="Z25" s="2"/>
    </row>
    <row r="26" spans="1:26" ht="14" x14ac:dyDescent="0.2">
      <c r="A26" s="659"/>
      <c r="B26" s="2"/>
      <c r="C26" s="2"/>
      <c r="D26" s="2"/>
      <c r="E26" s="2"/>
      <c r="F26" s="2"/>
      <c r="G26" s="2"/>
      <c r="H26" s="2"/>
      <c r="I26" s="2"/>
      <c r="J26" s="2"/>
      <c r="K26" s="2"/>
      <c r="L26" s="2"/>
      <c r="M26" s="2"/>
      <c r="N26" s="2"/>
      <c r="O26" s="2"/>
      <c r="P26" s="2"/>
      <c r="Q26" s="2"/>
      <c r="R26" s="2"/>
      <c r="S26" s="2"/>
      <c r="T26" s="2"/>
      <c r="U26" s="2"/>
      <c r="V26" s="2"/>
      <c r="W26" s="2"/>
      <c r="X26" s="2"/>
      <c r="Y26" s="2"/>
      <c r="Z26" s="2"/>
    </row>
    <row r="27" spans="1:26" ht="14" x14ac:dyDescent="0.2">
      <c r="A27" s="659"/>
      <c r="B27" s="2"/>
      <c r="C27" s="2"/>
      <c r="D27" s="2"/>
      <c r="E27" s="2"/>
      <c r="F27" s="2"/>
      <c r="G27" s="2"/>
      <c r="H27" s="2"/>
      <c r="I27" s="2"/>
      <c r="J27" s="2"/>
      <c r="K27" s="2"/>
      <c r="L27" s="2"/>
      <c r="M27" s="2"/>
      <c r="N27" s="2"/>
      <c r="O27" s="2"/>
      <c r="P27" s="2"/>
      <c r="Q27" s="2"/>
      <c r="R27" s="2"/>
      <c r="S27" s="2"/>
      <c r="T27" s="2"/>
      <c r="U27" s="2"/>
      <c r="V27" s="2"/>
      <c r="W27" s="2"/>
      <c r="X27" s="2"/>
      <c r="Y27" s="2"/>
      <c r="Z27" s="2"/>
    </row>
    <row r="28" spans="1:26" ht="14" x14ac:dyDescent="0.2">
      <c r="A28" s="659"/>
      <c r="B28" s="2"/>
      <c r="C28" s="2"/>
      <c r="D28" s="2"/>
      <c r="E28" s="2"/>
      <c r="F28" s="2"/>
      <c r="G28" s="2"/>
      <c r="H28" s="2"/>
      <c r="I28" s="2"/>
      <c r="J28" s="2"/>
      <c r="K28" s="2"/>
      <c r="L28" s="2"/>
      <c r="M28" s="2"/>
      <c r="N28" s="2"/>
      <c r="O28" s="2"/>
      <c r="P28" s="2"/>
      <c r="Q28" s="2"/>
      <c r="R28" s="2"/>
      <c r="S28" s="2"/>
      <c r="T28" s="2"/>
      <c r="U28" s="2"/>
      <c r="V28" s="2"/>
      <c r="W28" s="2"/>
      <c r="X28" s="2"/>
      <c r="Y28" s="2"/>
      <c r="Z28" s="2"/>
    </row>
    <row r="29" spans="1:26" ht="14" x14ac:dyDescent="0.2">
      <c r="A29" s="659"/>
      <c r="B29" s="2"/>
      <c r="C29" s="2"/>
      <c r="D29" s="2"/>
      <c r="E29" s="2"/>
      <c r="F29" s="2"/>
      <c r="G29" s="2"/>
      <c r="H29" s="2"/>
      <c r="I29" s="2"/>
      <c r="J29" s="2"/>
      <c r="K29" s="2"/>
      <c r="L29" s="2"/>
      <c r="M29" s="2"/>
      <c r="N29" s="2"/>
      <c r="O29" s="2"/>
      <c r="P29" s="2"/>
      <c r="Q29" s="2"/>
      <c r="R29" s="2"/>
      <c r="S29" s="2"/>
      <c r="T29" s="2"/>
      <c r="U29" s="2"/>
      <c r="V29" s="2"/>
      <c r="W29" s="2"/>
      <c r="X29" s="2"/>
      <c r="Y29" s="2"/>
      <c r="Z29" s="2"/>
    </row>
    <row r="30" spans="1:26" ht="14" x14ac:dyDescent="0.2">
      <c r="A30" s="659"/>
      <c r="B30" s="2"/>
      <c r="C30" s="2"/>
      <c r="D30" s="2"/>
      <c r="E30" s="2"/>
      <c r="F30" s="2"/>
      <c r="G30" s="2"/>
      <c r="H30" s="2"/>
      <c r="I30" s="2"/>
      <c r="J30" s="2"/>
      <c r="K30" s="2"/>
      <c r="L30" s="2"/>
      <c r="M30" s="2"/>
      <c r="N30" s="2"/>
      <c r="O30" s="2"/>
      <c r="P30" s="2"/>
      <c r="Q30" s="2"/>
      <c r="R30" s="2"/>
      <c r="S30" s="2"/>
      <c r="T30" s="2"/>
      <c r="U30" s="2"/>
      <c r="V30" s="2"/>
      <c r="W30" s="2"/>
      <c r="X30" s="2"/>
      <c r="Y30" s="2"/>
      <c r="Z30" s="2"/>
    </row>
    <row r="31" spans="1:26" ht="14" x14ac:dyDescent="0.2">
      <c r="A31" s="659"/>
      <c r="B31" s="2"/>
      <c r="C31" s="2"/>
      <c r="D31" s="2"/>
      <c r="E31" s="2"/>
      <c r="F31" s="2"/>
      <c r="G31" s="2"/>
      <c r="H31" s="2"/>
      <c r="I31" s="2"/>
      <c r="J31" s="2"/>
      <c r="K31" s="2"/>
      <c r="L31" s="2"/>
      <c r="M31" s="2"/>
      <c r="N31" s="2"/>
      <c r="O31" s="2"/>
      <c r="P31" s="2"/>
      <c r="Q31" s="2"/>
      <c r="R31" s="2"/>
      <c r="S31" s="2"/>
      <c r="T31" s="2"/>
      <c r="U31" s="2"/>
      <c r="V31" s="2"/>
      <c r="W31" s="2"/>
      <c r="X31" s="2"/>
      <c r="Y31" s="2"/>
      <c r="Z31" s="2"/>
    </row>
    <row r="32" spans="1:26" ht="14" x14ac:dyDescent="0.2">
      <c r="A32" s="659"/>
      <c r="B32" s="2"/>
      <c r="C32" s="2"/>
      <c r="D32" s="2"/>
      <c r="E32" s="2"/>
      <c r="F32" s="2"/>
      <c r="G32" s="2"/>
      <c r="H32" s="2"/>
      <c r="I32" s="2"/>
      <c r="J32" s="2"/>
      <c r="K32" s="2"/>
      <c r="L32" s="2"/>
      <c r="M32" s="2"/>
      <c r="N32" s="2"/>
      <c r="O32" s="2"/>
      <c r="P32" s="2"/>
      <c r="Q32" s="2"/>
      <c r="R32" s="2"/>
      <c r="S32" s="2"/>
      <c r="T32" s="2"/>
      <c r="U32" s="2"/>
      <c r="V32" s="2"/>
      <c r="W32" s="2"/>
      <c r="X32" s="2"/>
      <c r="Y32" s="2"/>
      <c r="Z32" s="2"/>
    </row>
    <row r="33" spans="1:26" ht="14" x14ac:dyDescent="0.2">
      <c r="A33" s="659"/>
      <c r="B33" s="2"/>
      <c r="C33" s="2"/>
      <c r="D33" s="2"/>
      <c r="E33" s="2"/>
      <c r="F33" s="2"/>
      <c r="G33" s="2"/>
      <c r="H33" s="2"/>
      <c r="I33" s="2"/>
      <c r="J33" s="2"/>
      <c r="K33" s="2"/>
      <c r="L33" s="2"/>
      <c r="M33" s="2"/>
      <c r="N33" s="2"/>
      <c r="O33" s="2"/>
      <c r="P33" s="2"/>
      <c r="Q33" s="2"/>
      <c r="R33" s="2"/>
      <c r="S33" s="2"/>
      <c r="T33" s="2"/>
      <c r="U33" s="2"/>
      <c r="V33" s="2"/>
      <c r="W33" s="2"/>
      <c r="X33" s="2"/>
      <c r="Y33" s="2"/>
      <c r="Z33" s="2"/>
    </row>
    <row r="34" spans="1:26" ht="14" x14ac:dyDescent="0.2">
      <c r="A34" s="659"/>
      <c r="B34" s="2"/>
      <c r="C34" s="2"/>
      <c r="D34" s="2"/>
      <c r="E34" s="2"/>
      <c r="F34" s="2"/>
      <c r="G34" s="2"/>
      <c r="H34" s="2"/>
      <c r="I34" s="2"/>
      <c r="J34" s="2"/>
      <c r="K34" s="2"/>
      <c r="L34" s="2"/>
      <c r="M34" s="2"/>
      <c r="N34" s="2"/>
      <c r="O34" s="2"/>
      <c r="P34" s="2"/>
      <c r="Q34" s="2"/>
      <c r="R34" s="2"/>
      <c r="S34" s="2"/>
      <c r="T34" s="2"/>
      <c r="U34" s="2"/>
      <c r="V34" s="2"/>
      <c r="W34" s="2"/>
      <c r="X34" s="2"/>
      <c r="Y34" s="2"/>
      <c r="Z34" s="2"/>
    </row>
    <row r="35" spans="1:26" ht="14" x14ac:dyDescent="0.2">
      <c r="A35" s="659"/>
      <c r="B35" s="2"/>
      <c r="C35" s="2"/>
      <c r="D35" s="2"/>
      <c r="E35" s="2"/>
      <c r="F35" s="2"/>
      <c r="G35" s="2"/>
      <c r="H35" s="2"/>
      <c r="I35" s="2"/>
      <c r="J35" s="2"/>
      <c r="K35" s="2"/>
      <c r="L35" s="2"/>
      <c r="M35" s="2"/>
      <c r="N35" s="2"/>
      <c r="O35" s="2"/>
      <c r="P35" s="2"/>
      <c r="Q35" s="2"/>
      <c r="R35" s="2"/>
      <c r="S35" s="2"/>
      <c r="T35" s="2"/>
      <c r="U35" s="2"/>
      <c r="V35" s="2"/>
      <c r="W35" s="2"/>
      <c r="X35" s="2"/>
      <c r="Y35" s="2"/>
      <c r="Z35" s="2"/>
    </row>
    <row r="36" spans="1:26" ht="14" x14ac:dyDescent="0.2">
      <c r="A36" s="659"/>
      <c r="B36" s="2"/>
      <c r="C36" s="2"/>
      <c r="D36" s="2"/>
      <c r="E36" s="2"/>
      <c r="F36" s="2"/>
      <c r="G36" s="2"/>
      <c r="H36" s="2"/>
      <c r="I36" s="2"/>
      <c r="J36" s="2"/>
      <c r="K36" s="2"/>
      <c r="L36" s="2"/>
      <c r="M36" s="2"/>
      <c r="N36" s="2"/>
      <c r="O36" s="2"/>
      <c r="P36" s="2"/>
      <c r="Q36" s="2"/>
      <c r="R36" s="2"/>
      <c r="S36" s="2"/>
      <c r="T36" s="2"/>
      <c r="U36" s="2"/>
      <c r="V36" s="2"/>
      <c r="W36" s="2"/>
      <c r="X36" s="2"/>
      <c r="Y36" s="2"/>
      <c r="Z36" s="2"/>
    </row>
    <row r="37" spans="1:26" ht="14" x14ac:dyDescent="0.2">
      <c r="A37" s="659"/>
      <c r="B37" s="2"/>
      <c r="C37" s="2"/>
      <c r="D37" s="2"/>
      <c r="E37" s="2"/>
      <c r="F37" s="2"/>
      <c r="G37" s="2"/>
      <c r="H37" s="2"/>
      <c r="I37" s="2"/>
      <c r="J37" s="2"/>
      <c r="K37" s="2"/>
      <c r="L37" s="2"/>
      <c r="M37" s="2"/>
      <c r="N37" s="2"/>
      <c r="O37" s="2"/>
      <c r="P37" s="2"/>
      <c r="Q37" s="2"/>
      <c r="R37" s="2"/>
      <c r="S37" s="2"/>
      <c r="T37" s="2"/>
      <c r="U37" s="2"/>
      <c r="V37" s="2"/>
      <c r="W37" s="2"/>
      <c r="X37" s="2"/>
      <c r="Y37" s="2"/>
      <c r="Z37" s="2"/>
    </row>
    <row r="38" spans="1:26" ht="14" x14ac:dyDescent="0.2">
      <c r="A38" s="659"/>
      <c r="B38" s="2"/>
      <c r="C38" s="2"/>
      <c r="D38" s="2"/>
      <c r="E38" s="2"/>
      <c r="F38" s="2"/>
      <c r="G38" s="2"/>
      <c r="H38" s="2"/>
      <c r="I38" s="2"/>
      <c r="J38" s="2"/>
      <c r="K38" s="2"/>
      <c r="L38" s="2"/>
      <c r="M38" s="2"/>
      <c r="N38" s="2"/>
      <c r="O38" s="2"/>
      <c r="P38" s="2"/>
      <c r="Q38" s="2"/>
      <c r="R38" s="2"/>
      <c r="S38" s="2"/>
      <c r="T38" s="2"/>
      <c r="U38" s="2"/>
      <c r="V38" s="2"/>
      <c r="W38" s="2"/>
      <c r="X38" s="2"/>
      <c r="Y38" s="2"/>
      <c r="Z38" s="2"/>
    </row>
    <row r="39" spans="1:26" ht="14" x14ac:dyDescent="0.2">
      <c r="A39" s="659"/>
      <c r="B39" s="2"/>
      <c r="C39" s="2"/>
      <c r="D39" s="2"/>
      <c r="E39" s="2"/>
      <c r="F39" s="2"/>
      <c r="G39" s="2"/>
      <c r="H39" s="2"/>
      <c r="I39" s="2"/>
      <c r="J39" s="2"/>
      <c r="K39" s="2"/>
      <c r="L39" s="2"/>
      <c r="M39" s="2"/>
      <c r="N39" s="2"/>
      <c r="O39" s="2"/>
      <c r="P39" s="2"/>
      <c r="Q39" s="2"/>
      <c r="R39" s="2"/>
      <c r="S39" s="2"/>
      <c r="T39" s="2"/>
      <c r="U39" s="2"/>
      <c r="V39" s="2"/>
      <c r="W39" s="2"/>
      <c r="X39" s="2"/>
      <c r="Y39" s="2"/>
      <c r="Z39" s="2"/>
    </row>
    <row r="40" spans="1:26" ht="14" x14ac:dyDescent="0.2">
      <c r="A40" s="659"/>
      <c r="B40" s="2"/>
      <c r="C40" s="2"/>
      <c r="D40" s="2"/>
      <c r="E40" s="2"/>
      <c r="F40" s="2"/>
      <c r="G40" s="2"/>
      <c r="H40" s="2"/>
      <c r="I40" s="2"/>
      <c r="J40" s="2"/>
      <c r="K40" s="2"/>
      <c r="L40" s="2"/>
      <c r="M40" s="2"/>
      <c r="N40" s="2"/>
      <c r="O40" s="2"/>
      <c r="P40" s="2"/>
      <c r="Q40" s="2"/>
      <c r="R40" s="2"/>
      <c r="S40" s="2"/>
      <c r="T40" s="2"/>
      <c r="U40" s="2"/>
      <c r="V40" s="2"/>
      <c r="W40" s="2"/>
      <c r="X40" s="2"/>
      <c r="Y40" s="2"/>
      <c r="Z40" s="2"/>
    </row>
    <row r="41" spans="1:26" ht="14" x14ac:dyDescent="0.2">
      <c r="A41" s="659"/>
      <c r="B41" s="2"/>
      <c r="C41" s="2"/>
      <c r="D41" s="2"/>
      <c r="E41" s="2"/>
      <c r="F41" s="2"/>
      <c r="G41" s="2"/>
      <c r="H41" s="2"/>
      <c r="I41" s="2"/>
      <c r="J41" s="2"/>
      <c r="K41" s="2"/>
      <c r="L41" s="2"/>
      <c r="M41" s="2"/>
      <c r="N41" s="2"/>
      <c r="O41" s="2"/>
      <c r="P41" s="2"/>
      <c r="Q41" s="2"/>
      <c r="R41" s="2"/>
      <c r="S41" s="2"/>
      <c r="T41" s="2"/>
      <c r="U41" s="2"/>
      <c r="V41" s="2"/>
      <c r="W41" s="2"/>
      <c r="X41" s="2"/>
      <c r="Y41" s="2"/>
      <c r="Z41" s="2"/>
    </row>
    <row r="42" spans="1:26" ht="14" x14ac:dyDescent="0.2">
      <c r="A42" s="659"/>
      <c r="B42" s="2"/>
      <c r="C42" s="2"/>
      <c r="D42" s="2"/>
      <c r="E42" s="2"/>
      <c r="F42" s="2"/>
      <c r="G42" s="2"/>
      <c r="H42" s="2"/>
      <c r="I42" s="2"/>
      <c r="J42" s="2"/>
      <c r="K42" s="2"/>
      <c r="L42" s="2"/>
      <c r="M42" s="2"/>
      <c r="N42" s="2"/>
      <c r="O42" s="2"/>
      <c r="P42" s="2"/>
      <c r="Q42" s="2"/>
      <c r="R42" s="2"/>
      <c r="S42" s="2"/>
      <c r="T42" s="2"/>
      <c r="U42" s="2"/>
      <c r="V42" s="2"/>
      <c r="W42" s="2"/>
      <c r="X42" s="2"/>
      <c r="Y42" s="2"/>
      <c r="Z42" s="2"/>
    </row>
    <row r="43" spans="1:26" ht="14" x14ac:dyDescent="0.2">
      <c r="A43" s="659"/>
      <c r="B43" s="2"/>
      <c r="C43" s="2"/>
      <c r="D43" s="2"/>
      <c r="E43" s="2"/>
      <c r="F43" s="2"/>
      <c r="G43" s="2"/>
      <c r="H43" s="2"/>
      <c r="I43" s="2"/>
      <c r="J43" s="2"/>
      <c r="K43" s="2"/>
      <c r="L43" s="2"/>
      <c r="M43" s="2"/>
      <c r="N43" s="2"/>
      <c r="O43" s="2"/>
      <c r="P43" s="2"/>
      <c r="Q43" s="2"/>
      <c r="R43" s="2"/>
      <c r="S43" s="2"/>
      <c r="T43" s="2"/>
      <c r="U43" s="2"/>
      <c r="V43" s="2"/>
      <c r="W43" s="2"/>
      <c r="X43" s="2"/>
      <c r="Y43" s="2"/>
      <c r="Z43" s="2"/>
    </row>
    <row r="44" spans="1:26" ht="14" x14ac:dyDescent="0.2">
      <c r="A44" s="659"/>
      <c r="B44" s="2"/>
      <c r="C44" s="2"/>
      <c r="D44" s="2"/>
      <c r="E44" s="2"/>
      <c r="F44" s="2"/>
      <c r="G44" s="2"/>
      <c r="H44" s="2"/>
      <c r="I44" s="2"/>
      <c r="J44" s="2"/>
      <c r="K44" s="2"/>
      <c r="L44" s="2"/>
      <c r="M44" s="2"/>
      <c r="N44" s="2"/>
      <c r="O44" s="2"/>
      <c r="P44" s="2"/>
      <c r="Q44" s="2"/>
      <c r="R44" s="2"/>
      <c r="S44" s="2"/>
      <c r="T44" s="2"/>
      <c r="U44" s="2"/>
      <c r="V44" s="2"/>
      <c r="W44" s="2"/>
      <c r="X44" s="2"/>
      <c r="Y44" s="2"/>
      <c r="Z44" s="2"/>
    </row>
    <row r="45" spans="1:26" ht="14" x14ac:dyDescent="0.2">
      <c r="A45" s="659"/>
      <c r="B45" s="2"/>
      <c r="C45" s="2"/>
      <c r="D45" s="2"/>
      <c r="E45" s="2"/>
      <c r="F45" s="2"/>
      <c r="G45" s="2"/>
      <c r="H45" s="2"/>
      <c r="I45" s="2"/>
      <c r="J45" s="2"/>
      <c r="K45" s="2"/>
      <c r="L45" s="2"/>
      <c r="M45" s="2"/>
      <c r="N45" s="2"/>
      <c r="O45" s="2"/>
      <c r="P45" s="2"/>
      <c r="Q45" s="2"/>
      <c r="R45" s="2"/>
      <c r="S45" s="2"/>
      <c r="T45" s="2"/>
      <c r="U45" s="2"/>
      <c r="V45" s="2"/>
      <c r="W45" s="2"/>
      <c r="X45" s="2"/>
      <c r="Y45" s="2"/>
      <c r="Z45" s="2"/>
    </row>
    <row r="46" spans="1:26" ht="14" x14ac:dyDescent="0.2">
      <c r="A46" s="659"/>
      <c r="B46" s="2"/>
      <c r="C46" s="2"/>
      <c r="D46" s="2"/>
      <c r="E46" s="2"/>
      <c r="F46" s="2"/>
      <c r="G46" s="2"/>
      <c r="H46" s="2"/>
      <c r="I46" s="2"/>
      <c r="J46" s="2"/>
      <c r="K46" s="2"/>
      <c r="L46" s="2"/>
      <c r="M46" s="2"/>
      <c r="N46" s="2"/>
      <c r="O46" s="2"/>
      <c r="P46" s="2"/>
      <c r="Q46" s="2"/>
      <c r="R46" s="2"/>
      <c r="S46" s="2"/>
      <c r="T46" s="2"/>
      <c r="U46" s="2"/>
      <c r="V46" s="2"/>
      <c r="W46" s="2"/>
      <c r="X46" s="2"/>
      <c r="Y46" s="2"/>
      <c r="Z46" s="2"/>
    </row>
    <row r="47" spans="1:26" ht="14" x14ac:dyDescent="0.2">
      <c r="A47" s="659"/>
      <c r="B47" s="2"/>
      <c r="C47" s="2"/>
      <c r="D47" s="2"/>
      <c r="E47" s="2"/>
      <c r="F47" s="2"/>
      <c r="G47" s="2"/>
      <c r="H47" s="2"/>
      <c r="I47" s="2"/>
      <c r="J47" s="2"/>
      <c r="K47" s="2"/>
      <c r="L47" s="2"/>
      <c r="M47" s="2"/>
      <c r="N47" s="2"/>
      <c r="O47" s="2"/>
      <c r="P47" s="2"/>
      <c r="Q47" s="2"/>
      <c r="R47" s="2"/>
      <c r="S47" s="2"/>
      <c r="T47" s="2"/>
      <c r="U47" s="2"/>
      <c r="V47" s="2"/>
      <c r="W47" s="2"/>
      <c r="X47" s="2"/>
      <c r="Y47" s="2"/>
      <c r="Z47" s="2"/>
    </row>
    <row r="48" spans="1:26" ht="14" x14ac:dyDescent="0.2">
      <c r="A48" s="659"/>
      <c r="B48" s="2"/>
      <c r="C48" s="2"/>
      <c r="D48" s="2"/>
      <c r="E48" s="2"/>
      <c r="F48" s="2"/>
      <c r="G48" s="2"/>
      <c r="H48" s="2"/>
      <c r="I48" s="2"/>
      <c r="J48" s="2"/>
      <c r="K48" s="2"/>
      <c r="L48" s="2"/>
      <c r="M48" s="2"/>
      <c r="N48" s="2"/>
      <c r="O48" s="2"/>
      <c r="P48" s="2"/>
      <c r="Q48" s="2"/>
      <c r="R48" s="2"/>
      <c r="S48" s="2"/>
      <c r="T48" s="2"/>
      <c r="U48" s="2"/>
      <c r="V48" s="2"/>
      <c r="W48" s="2"/>
      <c r="X48" s="2"/>
      <c r="Y48" s="2"/>
      <c r="Z48" s="2"/>
    </row>
    <row r="49" spans="1:26" ht="14" x14ac:dyDescent="0.2">
      <c r="A49" s="659"/>
      <c r="B49" s="2"/>
      <c r="C49" s="2"/>
      <c r="D49" s="2"/>
      <c r="E49" s="2"/>
      <c r="F49" s="2"/>
      <c r="G49" s="2"/>
      <c r="H49" s="2"/>
      <c r="I49" s="2"/>
      <c r="J49" s="2"/>
      <c r="K49" s="2"/>
      <c r="L49" s="2"/>
      <c r="M49" s="2"/>
      <c r="N49" s="2"/>
      <c r="O49" s="2"/>
      <c r="P49" s="2"/>
      <c r="Q49" s="2"/>
      <c r="R49" s="2"/>
      <c r="S49" s="2"/>
      <c r="T49" s="2"/>
      <c r="U49" s="2"/>
      <c r="V49" s="2"/>
      <c r="W49" s="2"/>
      <c r="X49" s="2"/>
      <c r="Y49" s="2"/>
      <c r="Z49" s="2"/>
    </row>
    <row r="50" spans="1:26" ht="14" x14ac:dyDescent="0.2">
      <c r="A50" s="659"/>
      <c r="B50" s="2"/>
      <c r="C50" s="2"/>
      <c r="D50" s="2"/>
      <c r="E50" s="2"/>
      <c r="F50" s="2"/>
      <c r="G50" s="2"/>
      <c r="H50" s="2"/>
      <c r="I50" s="2"/>
      <c r="J50" s="2"/>
      <c r="K50" s="2"/>
      <c r="L50" s="2"/>
      <c r="M50" s="2"/>
      <c r="N50" s="2"/>
      <c r="O50" s="2"/>
      <c r="P50" s="2"/>
      <c r="Q50" s="2"/>
      <c r="R50" s="2"/>
      <c r="S50" s="2"/>
      <c r="T50" s="2"/>
      <c r="U50" s="2"/>
      <c r="V50" s="2"/>
      <c r="W50" s="2"/>
      <c r="X50" s="2"/>
      <c r="Y50" s="2"/>
      <c r="Z50" s="2"/>
    </row>
    <row r="51" spans="1:26" ht="14" x14ac:dyDescent="0.2">
      <c r="A51" s="659"/>
      <c r="B51" s="2"/>
      <c r="C51" s="2"/>
      <c r="D51" s="2"/>
      <c r="E51" s="2"/>
      <c r="F51" s="2"/>
      <c r="G51" s="2"/>
      <c r="H51" s="2"/>
      <c r="I51" s="2"/>
      <c r="J51" s="2"/>
      <c r="K51" s="2"/>
      <c r="L51" s="2"/>
      <c r="M51" s="2"/>
      <c r="N51" s="2"/>
      <c r="O51" s="2"/>
      <c r="P51" s="2"/>
      <c r="Q51" s="2"/>
      <c r="R51" s="2"/>
      <c r="S51" s="2"/>
      <c r="T51" s="2"/>
      <c r="U51" s="2"/>
      <c r="V51" s="2"/>
      <c r="W51" s="2"/>
      <c r="X51" s="2"/>
      <c r="Y51" s="2"/>
      <c r="Z51" s="2"/>
    </row>
    <row r="52" spans="1:26" ht="14" x14ac:dyDescent="0.2">
      <c r="A52" s="659"/>
      <c r="B52" s="2"/>
      <c r="C52" s="2"/>
      <c r="D52" s="2"/>
      <c r="E52" s="2"/>
      <c r="F52" s="2"/>
      <c r="G52" s="2"/>
      <c r="H52" s="2"/>
      <c r="I52" s="2"/>
      <c r="J52" s="2"/>
      <c r="K52" s="2"/>
      <c r="L52" s="2"/>
      <c r="M52" s="2"/>
      <c r="N52" s="2"/>
      <c r="O52" s="2"/>
      <c r="P52" s="2"/>
      <c r="Q52" s="2"/>
      <c r="R52" s="2"/>
      <c r="S52" s="2"/>
      <c r="T52" s="2"/>
      <c r="U52" s="2"/>
      <c r="V52" s="2"/>
      <c r="W52" s="2"/>
      <c r="X52" s="2"/>
      <c r="Y52" s="2"/>
      <c r="Z52" s="2"/>
    </row>
    <row r="53" spans="1:26" ht="14" x14ac:dyDescent="0.2">
      <c r="A53" s="659"/>
      <c r="B53" s="2"/>
      <c r="C53" s="2"/>
      <c r="D53" s="2"/>
      <c r="E53" s="2"/>
      <c r="F53" s="2"/>
      <c r="G53" s="2"/>
      <c r="H53" s="2"/>
      <c r="I53" s="2"/>
      <c r="J53" s="2"/>
      <c r="K53" s="2"/>
      <c r="L53" s="2"/>
      <c r="M53" s="2"/>
      <c r="N53" s="2"/>
      <c r="O53" s="2"/>
      <c r="P53" s="2"/>
      <c r="Q53" s="2"/>
      <c r="R53" s="2"/>
      <c r="S53" s="2"/>
      <c r="T53" s="2"/>
      <c r="U53" s="2"/>
      <c r="V53" s="2"/>
      <c r="W53" s="2"/>
      <c r="X53" s="2"/>
      <c r="Y53" s="2"/>
      <c r="Z53" s="2"/>
    </row>
    <row r="54" spans="1:26" ht="14" x14ac:dyDescent="0.2">
      <c r="A54" s="659"/>
      <c r="B54" s="2"/>
      <c r="C54" s="2"/>
      <c r="D54" s="2"/>
      <c r="E54" s="2"/>
      <c r="F54" s="2"/>
      <c r="G54" s="2"/>
      <c r="H54" s="2"/>
      <c r="I54" s="2"/>
      <c r="J54" s="2"/>
      <c r="K54" s="2"/>
      <c r="L54" s="2"/>
      <c r="M54" s="2"/>
      <c r="N54" s="2"/>
      <c r="O54" s="2"/>
      <c r="P54" s="2"/>
      <c r="Q54" s="2"/>
      <c r="R54" s="2"/>
      <c r="S54" s="2"/>
      <c r="T54" s="2"/>
      <c r="U54" s="2"/>
      <c r="V54" s="2"/>
      <c r="W54" s="2"/>
      <c r="X54" s="2"/>
      <c r="Y54" s="2"/>
      <c r="Z54" s="2"/>
    </row>
    <row r="55" spans="1:26" ht="14" x14ac:dyDescent="0.2">
      <c r="A55" s="659"/>
      <c r="B55" s="2"/>
      <c r="C55" s="2"/>
      <c r="D55" s="2"/>
      <c r="E55" s="2"/>
      <c r="F55" s="2"/>
      <c r="G55" s="2"/>
      <c r="H55" s="2"/>
      <c r="I55" s="2"/>
      <c r="J55" s="2"/>
      <c r="K55" s="2"/>
      <c r="L55" s="2"/>
      <c r="M55" s="2"/>
      <c r="N55" s="2"/>
      <c r="O55" s="2"/>
      <c r="P55" s="2"/>
      <c r="Q55" s="2"/>
      <c r="R55" s="2"/>
      <c r="S55" s="2"/>
      <c r="T55" s="2"/>
      <c r="U55" s="2"/>
      <c r="V55" s="2"/>
      <c r="W55" s="2"/>
      <c r="X55" s="2"/>
      <c r="Y55" s="2"/>
      <c r="Z55" s="2"/>
    </row>
    <row r="56" spans="1:26" ht="14" x14ac:dyDescent="0.2">
      <c r="A56" s="659"/>
      <c r="B56" s="2"/>
      <c r="C56" s="2"/>
      <c r="D56" s="2"/>
      <c r="E56" s="2"/>
      <c r="F56" s="2"/>
      <c r="G56" s="2"/>
      <c r="H56" s="2"/>
      <c r="I56" s="2"/>
      <c r="J56" s="2"/>
      <c r="K56" s="2"/>
      <c r="L56" s="2"/>
      <c r="M56" s="2"/>
      <c r="N56" s="2"/>
      <c r="O56" s="2"/>
      <c r="P56" s="2"/>
      <c r="Q56" s="2"/>
      <c r="R56" s="2"/>
      <c r="S56" s="2"/>
      <c r="T56" s="2"/>
      <c r="U56" s="2"/>
      <c r="V56" s="2"/>
      <c r="W56" s="2"/>
      <c r="X56" s="2"/>
      <c r="Y56" s="2"/>
      <c r="Z56" s="2"/>
    </row>
    <row r="57" spans="1:26" ht="14" x14ac:dyDescent="0.2">
      <c r="A57" s="659"/>
      <c r="B57" s="2"/>
      <c r="C57" s="2"/>
      <c r="D57" s="2"/>
      <c r="E57" s="2"/>
      <c r="F57" s="2"/>
      <c r="G57" s="2"/>
      <c r="H57" s="2"/>
      <c r="I57" s="2"/>
      <c r="J57" s="2"/>
      <c r="K57" s="2"/>
      <c r="L57" s="2"/>
      <c r="M57" s="2"/>
      <c r="N57" s="2"/>
      <c r="O57" s="2"/>
      <c r="P57" s="2"/>
      <c r="Q57" s="2"/>
      <c r="R57" s="2"/>
      <c r="S57" s="2"/>
      <c r="T57" s="2"/>
      <c r="U57" s="2"/>
      <c r="V57" s="2"/>
      <c r="W57" s="2"/>
      <c r="X57" s="2"/>
      <c r="Y57" s="2"/>
      <c r="Z57" s="2"/>
    </row>
    <row r="58" spans="1:26" ht="14" x14ac:dyDescent="0.2">
      <c r="A58" s="659"/>
      <c r="B58" s="2"/>
      <c r="C58" s="2"/>
      <c r="D58" s="2"/>
      <c r="E58" s="2"/>
      <c r="F58" s="2"/>
      <c r="G58" s="2"/>
      <c r="H58" s="2"/>
      <c r="I58" s="2"/>
      <c r="J58" s="2"/>
      <c r="K58" s="2"/>
      <c r="L58" s="2"/>
      <c r="M58" s="2"/>
      <c r="N58" s="2"/>
      <c r="O58" s="2"/>
      <c r="P58" s="2"/>
      <c r="Q58" s="2"/>
      <c r="R58" s="2"/>
      <c r="S58" s="2"/>
      <c r="T58" s="2"/>
      <c r="U58" s="2"/>
      <c r="V58" s="2"/>
      <c r="W58" s="2"/>
      <c r="X58" s="2"/>
      <c r="Y58" s="2"/>
      <c r="Z58" s="2"/>
    </row>
    <row r="59" spans="1:26" ht="14" x14ac:dyDescent="0.2">
      <c r="A59" s="659"/>
      <c r="B59" s="2"/>
      <c r="C59" s="2"/>
      <c r="D59" s="2"/>
      <c r="E59" s="2"/>
      <c r="F59" s="2"/>
      <c r="G59" s="2"/>
      <c r="H59" s="2"/>
      <c r="I59" s="2"/>
      <c r="J59" s="2"/>
      <c r="K59" s="2"/>
      <c r="L59" s="2"/>
      <c r="M59" s="2"/>
      <c r="N59" s="2"/>
      <c r="O59" s="2"/>
      <c r="P59" s="2"/>
      <c r="Q59" s="2"/>
      <c r="R59" s="2"/>
      <c r="S59" s="2"/>
      <c r="T59" s="2"/>
      <c r="U59" s="2"/>
      <c r="V59" s="2"/>
      <c r="W59" s="2"/>
      <c r="X59" s="2"/>
      <c r="Y59" s="2"/>
      <c r="Z59" s="2"/>
    </row>
    <row r="60" spans="1:26" ht="14" x14ac:dyDescent="0.2">
      <c r="A60" s="659"/>
      <c r="B60" s="2"/>
      <c r="C60" s="2"/>
      <c r="D60" s="2"/>
      <c r="E60" s="2"/>
      <c r="F60" s="2"/>
      <c r="G60" s="2"/>
      <c r="H60" s="2"/>
      <c r="I60" s="2"/>
      <c r="J60" s="2"/>
      <c r="K60" s="2"/>
      <c r="L60" s="2"/>
      <c r="M60" s="2"/>
      <c r="N60" s="2"/>
      <c r="O60" s="2"/>
      <c r="P60" s="2"/>
      <c r="Q60" s="2"/>
      <c r="R60" s="2"/>
      <c r="S60" s="2"/>
      <c r="T60" s="2"/>
      <c r="U60" s="2"/>
      <c r="V60" s="2"/>
      <c r="W60" s="2"/>
      <c r="X60" s="2"/>
      <c r="Y60" s="2"/>
      <c r="Z60" s="2"/>
    </row>
    <row r="61" spans="1:26" ht="14" x14ac:dyDescent="0.2">
      <c r="A61" s="659"/>
      <c r="B61" s="2"/>
      <c r="C61" s="2"/>
      <c r="D61" s="2"/>
      <c r="E61" s="2"/>
      <c r="F61" s="2"/>
      <c r="G61" s="2"/>
      <c r="H61" s="2"/>
      <c r="I61" s="2"/>
      <c r="J61" s="2"/>
      <c r="K61" s="2"/>
      <c r="L61" s="2"/>
      <c r="M61" s="2"/>
      <c r="N61" s="2"/>
      <c r="O61" s="2"/>
      <c r="P61" s="2"/>
      <c r="Q61" s="2"/>
      <c r="R61" s="2"/>
      <c r="S61" s="2"/>
      <c r="T61" s="2"/>
      <c r="U61" s="2"/>
      <c r="V61" s="2"/>
      <c r="W61" s="2"/>
      <c r="X61" s="2"/>
      <c r="Y61" s="2"/>
      <c r="Z61" s="2"/>
    </row>
    <row r="62" spans="1:26" ht="14" x14ac:dyDescent="0.2">
      <c r="A62" s="659"/>
      <c r="B62" s="2"/>
      <c r="C62" s="2"/>
      <c r="D62" s="2"/>
      <c r="E62" s="2"/>
      <c r="F62" s="2"/>
      <c r="G62" s="2"/>
      <c r="H62" s="2"/>
      <c r="I62" s="2"/>
      <c r="J62" s="2"/>
      <c r="K62" s="2"/>
      <c r="L62" s="2"/>
      <c r="M62" s="2"/>
      <c r="N62" s="2"/>
      <c r="O62" s="2"/>
      <c r="P62" s="2"/>
      <c r="Q62" s="2"/>
      <c r="R62" s="2"/>
      <c r="S62" s="2"/>
      <c r="T62" s="2"/>
      <c r="U62" s="2"/>
      <c r="V62" s="2"/>
      <c r="W62" s="2"/>
      <c r="X62" s="2"/>
      <c r="Y62" s="2"/>
      <c r="Z62" s="2"/>
    </row>
    <row r="63" spans="1:26" ht="14" x14ac:dyDescent="0.2">
      <c r="A63" s="659"/>
      <c r="B63" s="2"/>
      <c r="C63" s="2"/>
      <c r="D63" s="2"/>
      <c r="E63" s="2"/>
      <c r="F63" s="2"/>
      <c r="G63" s="2"/>
      <c r="H63" s="2"/>
      <c r="I63" s="2"/>
      <c r="J63" s="2"/>
      <c r="K63" s="2"/>
      <c r="L63" s="2"/>
      <c r="M63" s="2"/>
      <c r="N63" s="2"/>
      <c r="O63" s="2"/>
      <c r="P63" s="2"/>
      <c r="Q63" s="2"/>
      <c r="R63" s="2"/>
      <c r="S63" s="2"/>
      <c r="T63" s="2"/>
      <c r="U63" s="2"/>
      <c r="V63" s="2"/>
      <c r="W63" s="2"/>
      <c r="X63" s="2"/>
      <c r="Y63" s="2"/>
      <c r="Z63" s="2"/>
    </row>
    <row r="64" spans="1:26" ht="14" x14ac:dyDescent="0.2">
      <c r="A64" s="659"/>
      <c r="B64" s="2"/>
      <c r="C64" s="2"/>
      <c r="D64" s="2"/>
      <c r="E64" s="2"/>
      <c r="F64" s="2"/>
      <c r="G64" s="2"/>
      <c r="H64" s="2"/>
      <c r="I64" s="2"/>
      <c r="J64" s="2"/>
      <c r="K64" s="2"/>
      <c r="L64" s="2"/>
      <c r="M64" s="2"/>
      <c r="N64" s="2"/>
      <c r="O64" s="2"/>
      <c r="P64" s="2"/>
      <c r="Q64" s="2"/>
      <c r="R64" s="2"/>
      <c r="S64" s="2"/>
      <c r="T64" s="2"/>
      <c r="U64" s="2"/>
      <c r="V64" s="2"/>
      <c r="W64" s="2"/>
      <c r="X64" s="2"/>
      <c r="Y64" s="2"/>
      <c r="Z64" s="2"/>
    </row>
    <row r="65" spans="1:26" ht="14" x14ac:dyDescent="0.2">
      <c r="A65" s="659"/>
      <c r="B65" s="2"/>
      <c r="C65" s="2"/>
      <c r="D65" s="2"/>
      <c r="E65" s="2"/>
      <c r="F65" s="2"/>
      <c r="G65" s="2"/>
      <c r="H65" s="2"/>
      <c r="I65" s="2"/>
      <c r="J65" s="2"/>
      <c r="K65" s="2"/>
      <c r="L65" s="2"/>
      <c r="M65" s="2"/>
      <c r="N65" s="2"/>
      <c r="O65" s="2"/>
      <c r="P65" s="2"/>
      <c r="Q65" s="2"/>
      <c r="R65" s="2"/>
      <c r="S65" s="2"/>
      <c r="T65" s="2"/>
      <c r="U65" s="2"/>
      <c r="V65" s="2"/>
      <c r="W65" s="2"/>
      <c r="X65" s="2"/>
      <c r="Y65" s="2"/>
      <c r="Z65" s="2"/>
    </row>
    <row r="66" spans="1:26" ht="14" x14ac:dyDescent="0.2">
      <c r="A66" s="659"/>
      <c r="B66" s="2"/>
      <c r="C66" s="2"/>
      <c r="D66" s="2"/>
      <c r="E66" s="2"/>
      <c r="F66" s="2"/>
      <c r="G66" s="2"/>
      <c r="H66" s="2"/>
      <c r="I66" s="2"/>
      <c r="J66" s="2"/>
      <c r="K66" s="2"/>
      <c r="L66" s="2"/>
      <c r="M66" s="2"/>
      <c r="N66" s="2"/>
      <c r="O66" s="2"/>
      <c r="P66" s="2"/>
      <c r="Q66" s="2"/>
      <c r="R66" s="2"/>
      <c r="S66" s="2"/>
      <c r="T66" s="2"/>
      <c r="U66" s="2"/>
      <c r="V66" s="2"/>
      <c r="W66" s="2"/>
      <c r="X66" s="2"/>
      <c r="Y66" s="2"/>
      <c r="Z66" s="2"/>
    </row>
    <row r="67" spans="1:26" ht="14" x14ac:dyDescent="0.2">
      <c r="A67" s="659"/>
      <c r="B67" s="2"/>
      <c r="C67" s="2"/>
      <c r="D67" s="2"/>
      <c r="E67" s="2"/>
      <c r="F67" s="2"/>
      <c r="G67" s="2"/>
      <c r="H67" s="2"/>
      <c r="I67" s="2"/>
      <c r="J67" s="2"/>
      <c r="K67" s="2"/>
      <c r="L67" s="2"/>
      <c r="M67" s="2"/>
      <c r="N67" s="2"/>
      <c r="O67" s="2"/>
      <c r="P67" s="2"/>
      <c r="Q67" s="2"/>
      <c r="R67" s="2"/>
      <c r="S67" s="2"/>
      <c r="T67" s="2"/>
      <c r="U67" s="2"/>
      <c r="V67" s="2"/>
      <c r="W67" s="2"/>
      <c r="X67" s="2"/>
      <c r="Y67" s="2"/>
      <c r="Z67" s="2"/>
    </row>
    <row r="68" spans="1:26" ht="14" x14ac:dyDescent="0.2">
      <c r="A68" s="659"/>
      <c r="B68" s="2"/>
      <c r="C68" s="2"/>
      <c r="D68" s="2"/>
      <c r="E68" s="2"/>
      <c r="F68" s="2"/>
      <c r="G68" s="2"/>
      <c r="H68" s="2"/>
      <c r="I68" s="2"/>
      <c r="J68" s="2"/>
      <c r="K68" s="2"/>
      <c r="L68" s="2"/>
      <c r="M68" s="2"/>
      <c r="N68" s="2"/>
      <c r="O68" s="2"/>
      <c r="P68" s="2"/>
      <c r="Q68" s="2"/>
      <c r="R68" s="2"/>
      <c r="S68" s="2"/>
      <c r="T68" s="2"/>
      <c r="U68" s="2"/>
      <c r="V68" s="2"/>
      <c r="W68" s="2"/>
      <c r="X68" s="2"/>
      <c r="Y68" s="2"/>
      <c r="Z68" s="2"/>
    </row>
    <row r="69" spans="1:26" ht="14" x14ac:dyDescent="0.2">
      <c r="A69" s="659"/>
      <c r="B69" s="2"/>
      <c r="C69" s="2"/>
      <c r="D69" s="2"/>
      <c r="E69" s="2"/>
      <c r="F69" s="2"/>
      <c r="G69" s="2"/>
      <c r="H69" s="2"/>
      <c r="I69" s="2"/>
      <c r="J69" s="2"/>
      <c r="K69" s="2"/>
      <c r="L69" s="2"/>
      <c r="M69" s="2"/>
      <c r="N69" s="2"/>
      <c r="O69" s="2"/>
      <c r="P69" s="2"/>
      <c r="Q69" s="2"/>
      <c r="R69" s="2"/>
      <c r="S69" s="2"/>
      <c r="T69" s="2"/>
      <c r="U69" s="2"/>
      <c r="V69" s="2"/>
      <c r="W69" s="2"/>
      <c r="X69" s="2"/>
      <c r="Y69" s="2"/>
      <c r="Z69" s="2"/>
    </row>
    <row r="70" spans="1:26" ht="14" x14ac:dyDescent="0.2">
      <c r="A70" s="659"/>
      <c r="B70" s="2"/>
      <c r="C70" s="2"/>
      <c r="D70" s="2"/>
      <c r="E70" s="2"/>
      <c r="F70" s="2"/>
      <c r="G70" s="2"/>
      <c r="H70" s="2"/>
      <c r="I70" s="2"/>
      <c r="J70" s="2"/>
      <c r="K70" s="2"/>
      <c r="L70" s="2"/>
      <c r="M70" s="2"/>
      <c r="N70" s="2"/>
      <c r="O70" s="2"/>
      <c r="P70" s="2"/>
      <c r="Q70" s="2"/>
      <c r="R70" s="2"/>
      <c r="S70" s="2"/>
      <c r="T70" s="2"/>
      <c r="U70" s="2"/>
      <c r="V70" s="2"/>
      <c r="W70" s="2"/>
      <c r="X70" s="2"/>
      <c r="Y70" s="2"/>
      <c r="Z70" s="2"/>
    </row>
    <row r="71" spans="1:26" ht="14" x14ac:dyDescent="0.2">
      <c r="A71" s="659"/>
      <c r="B71" s="2"/>
      <c r="C71" s="2"/>
      <c r="D71" s="2"/>
      <c r="E71" s="2"/>
      <c r="F71" s="2"/>
      <c r="G71" s="2"/>
      <c r="H71" s="2"/>
      <c r="I71" s="2"/>
      <c r="J71" s="2"/>
      <c r="K71" s="2"/>
      <c r="L71" s="2"/>
      <c r="M71" s="2"/>
      <c r="N71" s="2"/>
      <c r="O71" s="2"/>
      <c r="P71" s="2"/>
      <c r="Q71" s="2"/>
      <c r="R71" s="2"/>
      <c r="S71" s="2"/>
      <c r="T71" s="2"/>
      <c r="U71" s="2"/>
      <c r="V71" s="2"/>
      <c r="W71" s="2"/>
      <c r="X71" s="2"/>
      <c r="Y71" s="2"/>
      <c r="Z71" s="2"/>
    </row>
    <row r="72" spans="1:26" ht="14" x14ac:dyDescent="0.2">
      <c r="A72" s="659"/>
      <c r="B72" s="2"/>
      <c r="C72" s="2"/>
      <c r="D72" s="2"/>
      <c r="E72" s="2"/>
      <c r="F72" s="2"/>
      <c r="G72" s="2"/>
      <c r="H72" s="2"/>
      <c r="I72" s="2"/>
      <c r="J72" s="2"/>
      <c r="K72" s="2"/>
      <c r="L72" s="2"/>
      <c r="M72" s="2"/>
      <c r="N72" s="2"/>
      <c r="O72" s="2"/>
      <c r="P72" s="2"/>
      <c r="Q72" s="2"/>
      <c r="R72" s="2"/>
      <c r="S72" s="2"/>
      <c r="T72" s="2"/>
      <c r="U72" s="2"/>
      <c r="V72" s="2"/>
      <c r="W72" s="2"/>
      <c r="X72" s="2"/>
      <c r="Y72" s="2"/>
      <c r="Z72" s="2"/>
    </row>
    <row r="73" spans="1:26" ht="14" x14ac:dyDescent="0.2">
      <c r="A73" s="659"/>
      <c r="B73" s="2"/>
      <c r="C73" s="2"/>
      <c r="D73" s="2"/>
      <c r="E73" s="2"/>
      <c r="F73" s="2"/>
      <c r="G73" s="2"/>
      <c r="H73" s="2"/>
      <c r="I73" s="2"/>
      <c r="J73" s="2"/>
      <c r="K73" s="2"/>
      <c r="L73" s="2"/>
      <c r="M73" s="2"/>
      <c r="N73" s="2"/>
      <c r="O73" s="2"/>
      <c r="P73" s="2"/>
      <c r="Q73" s="2"/>
      <c r="R73" s="2"/>
      <c r="S73" s="2"/>
      <c r="T73" s="2"/>
      <c r="U73" s="2"/>
      <c r="V73" s="2"/>
      <c r="W73" s="2"/>
      <c r="X73" s="2"/>
      <c r="Y73" s="2"/>
      <c r="Z73" s="2"/>
    </row>
    <row r="74" spans="1:26" ht="14" x14ac:dyDescent="0.2">
      <c r="A74" s="659"/>
      <c r="B74" s="2"/>
      <c r="C74" s="2"/>
      <c r="D74" s="2"/>
      <c r="E74" s="2"/>
      <c r="F74" s="2"/>
      <c r="G74" s="2"/>
      <c r="H74" s="2"/>
      <c r="I74" s="2"/>
      <c r="J74" s="2"/>
      <c r="K74" s="2"/>
      <c r="L74" s="2"/>
      <c r="M74" s="2"/>
      <c r="N74" s="2"/>
      <c r="O74" s="2"/>
      <c r="P74" s="2"/>
      <c r="Q74" s="2"/>
      <c r="R74" s="2"/>
      <c r="S74" s="2"/>
      <c r="T74" s="2"/>
      <c r="U74" s="2"/>
      <c r="V74" s="2"/>
      <c r="W74" s="2"/>
      <c r="X74" s="2"/>
      <c r="Y74" s="2"/>
      <c r="Z74" s="2"/>
    </row>
    <row r="75" spans="1:26" ht="14" x14ac:dyDescent="0.2">
      <c r="A75" s="659"/>
      <c r="B75" s="2"/>
      <c r="C75" s="2"/>
      <c r="D75" s="2"/>
      <c r="E75" s="2"/>
      <c r="F75" s="2"/>
      <c r="G75" s="2"/>
      <c r="H75" s="2"/>
      <c r="I75" s="2"/>
      <c r="J75" s="2"/>
      <c r="K75" s="2"/>
      <c r="L75" s="2"/>
      <c r="M75" s="2"/>
      <c r="N75" s="2"/>
      <c r="O75" s="2"/>
      <c r="P75" s="2"/>
      <c r="Q75" s="2"/>
      <c r="R75" s="2"/>
      <c r="S75" s="2"/>
      <c r="T75" s="2"/>
      <c r="U75" s="2"/>
      <c r="V75" s="2"/>
      <c r="W75" s="2"/>
      <c r="X75" s="2"/>
      <c r="Y75" s="2"/>
      <c r="Z75" s="2"/>
    </row>
    <row r="76" spans="1:26" ht="14" x14ac:dyDescent="0.2">
      <c r="A76" s="659"/>
      <c r="B76" s="2"/>
      <c r="C76" s="2"/>
      <c r="D76" s="2"/>
      <c r="E76" s="2"/>
      <c r="F76" s="2"/>
      <c r="G76" s="2"/>
      <c r="H76" s="2"/>
      <c r="I76" s="2"/>
      <c r="J76" s="2"/>
      <c r="K76" s="2"/>
      <c r="L76" s="2"/>
      <c r="M76" s="2"/>
      <c r="N76" s="2"/>
      <c r="O76" s="2"/>
      <c r="P76" s="2"/>
      <c r="Q76" s="2"/>
      <c r="R76" s="2"/>
      <c r="S76" s="2"/>
      <c r="T76" s="2"/>
      <c r="U76" s="2"/>
      <c r="V76" s="2"/>
      <c r="W76" s="2"/>
      <c r="X76" s="2"/>
      <c r="Y76" s="2"/>
      <c r="Z76" s="2"/>
    </row>
    <row r="77" spans="1:26" ht="14" x14ac:dyDescent="0.2">
      <c r="A77" s="659"/>
      <c r="B77" s="2"/>
      <c r="C77" s="2"/>
      <c r="D77" s="2"/>
      <c r="E77" s="2"/>
      <c r="F77" s="2"/>
      <c r="G77" s="2"/>
      <c r="H77" s="2"/>
      <c r="I77" s="2"/>
      <c r="J77" s="2"/>
      <c r="K77" s="2"/>
      <c r="L77" s="2"/>
      <c r="M77" s="2"/>
      <c r="N77" s="2"/>
      <c r="O77" s="2"/>
      <c r="P77" s="2"/>
      <c r="Q77" s="2"/>
      <c r="R77" s="2"/>
      <c r="S77" s="2"/>
      <c r="T77" s="2"/>
      <c r="U77" s="2"/>
      <c r="V77" s="2"/>
      <c r="W77" s="2"/>
      <c r="X77" s="2"/>
      <c r="Y77" s="2"/>
      <c r="Z77" s="2"/>
    </row>
    <row r="78" spans="1:26" ht="14" x14ac:dyDescent="0.2">
      <c r="A78" s="659"/>
      <c r="B78" s="2"/>
      <c r="C78" s="2"/>
      <c r="D78" s="2"/>
      <c r="E78" s="2"/>
      <c r="F78" s="2"/>
      <c r="G78" s="2"/>
      <c r="H78" s="2"/>
      <c r="I78" s="2"/>
      <c r="J78" s="2"/>
      <c r="K78" s="2"/>
      <c r="L78" s="2"/>
      <c r="M78" s="2"/>
      <c r="N78" s="2"/>
      <c r="O78" s="2"/>
      <c r="P78" s="2"/>
      <c r="Q78" s="2"/>
      <c r="R78" s="2"/>
      <c r="S78" s="2"/>
      <c r="T78" s="2"/>
      <c r="U78" s="2"/>
      <c r="V78" s="2"/>
      <c r="W78" s="2"/>
      <c r="X78" s="2"/>
      <c r="Y78" s="2"/>
      <c r="Z78" s="2"/>
    </row>
    <row r="79" spans="1:26" ht="14" x14ac:dyDescent="0.2">
      <c r="A79" s="659"/>
      <c r="B79" s="2"/>
      <c r="C79" s="2"/>
      <c r="D79" s="2"/>
      <c r="E79" s="2"/>
      <c r="F79" s="2"/>
      <c r="G79" s="2"/>
      <c r="H79" s="2"/>
      <c r="I79" s="2"/>
      <c r="J79" s="2"/>
      <c r="K79" s="2"/>
      <c r="L79" s="2"/>
      <c r="M79" s="2"/>
      <c r="N79" s="2"/>
      <c r="O79" s="2"/>
      <c r="P79" s="2"/>
      <c r="Q79" s="2"/>
      <c r="R79" s="2"/>
      <c r="S79" s="2"/>
      <c r="T79" s="2"/>
      <c r="U79" s="2"/>
      <c r="V79" s="2"/>
      <c r="W79" s="2"/>
      <c r="X79" s="2"/>
      <c r="Y79" s="2"/>
      <c r="Z79" s="2"/>
    </row>
    <row r="80" spans="1:26" ht="14" x14ac:dyDescent="0.2">
      <c r="A80" s="659"/>
      <c r="B80" s="2"/>
      <c r="C80" s="2"/>
      <c r="D80" s="2"/>
      <c r="E80" s="2"/>
      <c r="F80" s="2"/>
      <c r="G80" s="2"/>
      <c r="H80" s="2"/>
      <c r="I80" s="2"/>
      <c r="J80" s="2"/>
      <c r="K80" s="2"/>
      <c r="L80" s="2"/>
      <c r="M80" s="2"/>
      <c r="N80" s="2"/>
      <c r="O80" s="2"/>
      <c r="P80" s="2"/>
      <c r="Q80" s="2"/>
      <c r="R80" s="2"/>
      <c r="S80" s="2"/>
      <c r="T80" s="2"/>
      <c r="U80" s="2"/>
      <c r="V80" s="2"/>
      <c r="W80" s="2"/>
      <c r="X80" s="2"/>
      <c r="Y80" s="2"/>
      <c r="Z80" s="2"/>
    </row>
    <row r="81" spans="1:26" ht="14" x14ac:dyDescent="0.2">
      <c r="A81" s="659"/>
      <c r="B81" s="2"/>
      <c r="C81" s="2"/>
      <c r="D81" s="2"/>
      <c r="E81" s="2"/>
      <c r="F81" s="2"/>
      <c r="G81" s="2"/>
      <c r="H81" s="2"/>
      <c r="I81" s="2"/>
      <c r="J81" s="2"/>
      <c r="K81" s="2"/>
      <c r="L81" s="2"/>
      <c r="M81" s="2"/>
      <c r="N81" s="2"/>
      <c r="O81" s="2"/>
      <c r="P81" s="2"/>
      <c r="Q81" s="2"/>
      <c r="R81" s="2"/>
      <c r="S81" s="2"/>
      <c r="T81" s="2"/>
      <c r="U81" s="2"/>
      <c r="V81" s="2"/>
      <c r="W81" s="2"/>
      <c r="X81" s="2"/>
      <c r="Y81" s="2"/>
      <c r="Z81" s="2"/>
    </row>
    <row r="82" spans="1:26" ht="14" x14ac:dyDescent="0.2">
      <c r="A82" s="659"/>
      <c r="B82" s="2"/>
      <c r="C82" s="2"/>
      <c r="D82" s="2"/>
      <c r="E82" s="2"/>
      <c r="F82" s="2"/>
      <c r="G82" s="2"/>
      <c r="H82" s="2"/>
      <c r="I82" s="2"/>
      <c r="J82" s="2"/>
      <c r="K82" s="2"/>
      <c r="L82" s="2"/>
      <c r="M82" s="2"/>
      <c r="N82" s="2"/>
      <c r="O82" s="2"/>
      <c r="P82" s="2"/>
      <c r="Q82" s="2"/>
      <c r="R82" s="2"/>
      <c r="S82" s="2"/>
      <c r="T82" s="2"/>
      <c r="U82" s="2"/>
      <c r="V82" s="2"/>
      <c r="W82" s="2"/>
      <c r="X82" s="2"/>
      <c r="Y82" s="2"/>
      <c r="Z82" s="2"/>
    </row>
    <row r="83" spans="1:26" ht="14" x14ac:dyDescent="0.2">
      <c r="A83" s="659"/>
      <c r="B83" s="2"/>
      <c r="C83" s="2"/>
      <c r="D83" s="2"/>
      <c r="E83" s="2"/>
      <c r="F83" s="2"/>
      <c r="G83" s="2"/>
      <c r="H83" s="2"/>
      <c r="I83" s="2"/>
      <c r="J83" s="2"/>
      <c r="K83" s="2"/>
      <c r="L83" s="2"/>
      <c r="M83" s="2"/>
      <c r="N83" s="2"/>
      <c r="O83" s="2"/>
      <c r="P83" s="2"/>
      <c r="Q83" s="2"/>
      <c r="R83" s="2"/>
      <c r="S83" s="2"/>
      <c r="T83" s="2"/>
      <c r="U83" s="2"/>
      <c r="V83" s="2"/>
      <c r="W83" s="2"/>
      <c r="X83" s="2"/>
      <c r="Y83" s="2"/>
      <c r="Z83" s="2"/>
    </row>
    <row r="84" spans="1:26" ht="14" x14ac:dyDescent="0.2">
      <c r="A84" s="659"/>
      <c r="B84" s="2"/>
      <c r="C84" s="2"/>
      <c r="D84" s="2"/>
      <c r="E84" s="2"/>
      <c r="F84" s="2"/>
      <c r="G84" s="2"/>
      <c r="H84" s="2"/>
      <c r="I84" s="2"/>
      <c r="J84" s="2"/>
      <c r="K84" s="2"/>
      <c r="L84" s="2"/>
      <c r="M84" s="2"/>
      <c r="N84" s="2"/>
      <c r="O84" s="2"/>
      <c r="P84" s="2"/>
      <c r="Q84" s="2"/>
      <c r="R84" s="2"/>
      <c r="S84" s="2"/>
      <c r="T84" s="2"/>
      <c r="U84" s="2"/>
      <c r="V84" s="2"/>
      <c r="W84" s="2"/>
      <c r="X84" s="2"/>
      <c r="Y84" s="2"/>
      <c r="Z84" s="2"/>
    </row>
    <row r="85" spans="1:26" ht="14" x14ac:dyDescent="0.2">
      <c r="A85" s="659"/>
      <c r="B85" s="2"/>
      <c r="C85" s="2"/>
      <c r="D85" s="2"/>
      <c r="E85" s="2"/>
      <c r="F85" s="2"/>
      <c r="G85" s="2"/>
      <c r="H85" s="2"/>
      <c r="I85" s="2"/>
      <c r="J85" s="2"/>
      <c r="K85" s="2"/>
      <c r="L85" s="2"/>
      <c r="M85" s="2"/>
      <c r="N85" s="2"/>
      <c r="O85" s="2"/>
      <c r="P85" s="2"/>
      <c r="Q85" s="2"/>
      <c r="R85" s="2"/>
      <c r="S85" s="2"/>
      <c r="T85" s="2"/>
      <c r="U85" s="2"/>
      <c r="V85" s="2"/>
      <c r="W85" s="2"/>
      <c r="X85" s="2"/>
      <c r="Y85" s="2"/>
      <c r="Z85" s="2"/>
    </row>
    <row r="86" spans="1:26" ht="14" x14ac:dyDescent="0.2">
      <c r="A86" s="659"/>
      <c r="B86" s="2"/>
      <c r="C86" s="2"/>
      <c r="D86" s="2"/>
      <c r="E86" s="2"/>
      <c r="F86" s="2"/>
      <c r="G86" s="2"/>
      <c r="H86" s="2"/>
      <c r="I86" s="2"/>
      <c r="J86" s="2"/>
      <c r="K86" s="2"/>
      <c r="L86" s="2"/>
      <c r="M86" s="2"/>
      <c r="N86" s="2"/>
      <c r="O86" s="2"/>
      <c r="P86" s="2"/>
      <c r="Q86" s="2"/>
      <c r="R86" s="2"/>
      <c r="S86" s="2"/>
      <c r="T86" s="2"/>
      <c r="U86" s="2"/>
      <c r="V86" s="2"/>
      <c r="W86" s="2"/>
      <c r="X86" s="2"/>
      <c r="Y86" s="2"/>
      <c r="Z86" s="2"/>
    </row>
    <row r="87" spans="1:26" ht="14" x14ac:dyDescent="0.2">
      <c r="A87" s="659"/>
      <c r="B87" s="2"/>
      <c r="C87" s="2"/>
      <c r="D87" s="2"/>
      <c r="E87" s="2"/>
      <c r="F87" s="2"/>
      <c r="G87" s="2"/>
      <c r="H87" s="2"/>
      <c r="I87" s="2"/>
      <c r="J87" s="2"/>
      <c r="K87" s="2"/>
      <c r="L87" s="2"/>
      <c r="M87" s="2"/>
      <c r="N87" s="2"/>
      <c r="O87" s="2"/>
      <c r="P87" s="2"/>
      <c r="Q87" s="2"/>
      <c r="R87" s="2"/>
      <c r="S87" s="2"/>
      <c r="T87" s="2"/>
      <c r="U87" s="2"/>
      <c r="V87" s="2"/>
      <c r="W87" s="2"/>
      <c r="X87" s="2"/>
      <c r="Y87" s="2"/>
      <c r="Z87" s="2"/>
    </row>
    <row r="88" spans="1:26" ht="14" x14ac:dyDescent="0.2">
      <c r="A88" s="659"/>
      <c r="B88" s="2"/>
      <c r="C88" s="2"/>
      <c r="D88" s="2"/>
      <c r="E88" s="2"/>
      <c r="F88" s="2"/>
      <c r="G88" s="2"/>
      <c r="H88" s="2"/>
      <c r="I88" s="2"/>
      <c r="J88" s="2"/>
      <c r="K88" s="2"/>
      <c r="L88" s="2"/>
      <c r="M88" s="2"/>
      <c r="N88" s="2"/>
      <c r="O88" s="2"/>
      <c r="P88" s="2"/>
      <c r="Q88" s="2"/>
      <c r="R88" s="2"/>
      <c r="S88" s="2"/>
      <c r="T88" s="2"/>
      <c r="U88" s="2"/>
      <c r="V88" s="2"/>
      <c r="W88" s="2"/>
      <c r="X88" s="2"/>
      <c r="Y88" s="2"/>
      <c r="Z88" s="2"/>
    </row>
    <row r="89" spans="1:26" ht="14" x14ac:dyDescent="0.2">
      <c r="A89" s="659"/>
      <c r="B89" s="2"/>
      <c r="C89" s="2"/>
      <c r="D89" s="2"/>
      <c r="E89" s="2"/>
      <c r="F89" s="2"/>
      <c r="G89" s="2"/>
      <c r="H89" s="2"/>
      <c r="I89" s="2"/>
      <c r="J89" s="2"/>
      <c r="K89" s="2"/>
      <c r="L89" s="2"/>
      <c r="M89" s="2"/>
      <c r="N89" s="2"/>
      <c r="O89" s="2"/>
      <c r="P89" s="2"/>
      <c r="Q89" s="2"/>
      <c r="R89" s="2"/>
      <c r="S89" s="2"/>
      <c r="T89" s="2"/>
      <c r="U89" s="2"/>
      <c r="V89" s="2"/>
      <c r="W89" s="2"/>
      <c r="X89" s="2"/>
      <c r="Y89" s="2"/>
      <c r="Z89" s="2"/>
    </row>
    <row r="90" spans="1:26" ht="14" x14ac:dyDescent="0.2">
      <c r="A90" s="659"/>
      <c r="B90" s="2"/>
      <c r="C90" s="2"/>
      <c r="D90" s="2"/>
      <c r="E90" s="2"/>
      <c r="F90" s="2"/>
      <c r="G90" s="2"/>
      <c r="H90" s="2"/>
      <c r="I90" s="2"/>
      <c r="J90" s="2"/>
      <c r="K90" s="2"/>
      <c r="L90" s="2"/>
      <c r="M90" s="2"/>
      <c r="N90" s="2"/>
      <c r="O90" s="2"/>
      <c r="P90" s="2"/>
      <c r="Q90" s="2"/>
      <c r="R90" s="2"/>
      <c r="S90" s="2"/>
      <c r="T90" s="2"/>
      <c r="U90" s="2"/>
      <c r="V90" s="2"/>
      <c r="W90" s="2"/>
      <c r="X90" s="2"/>
      <c r="Y90" s="2"/>
      <c r="Z90" s="2"/>
    </row>
    <row r="91" spans="1:26" ht="14" x14ac:dyDescent="0.2">
      <c r="A91" s="659"/>
      <c r="B91" s="2"/>
      <c r="C91" s="2"/>
      <c r="D91" s="2"/>
      <c r="E91" s="2"/>
      <c r="F91" s="2"/>
      <c r="G91" s="2"/>
      <c r="H91" s="2"/>
      <c r="I91" s="2"/>
      <c r="J91" s="2"/>
      <c r="K91" s="2"/>
      <c r="L91" s="2"/>
      <c r="M91" s="2"/>
      <c r="N91" s="2"/>
      <c r="O91" s="2"/>
      <c r="P91" s="2"/>
      <c r="Q91" s="2"/>
      <c r="R91" s="2"/>
      <c r="S91" s="2"/>
      <c r="T91" s="2"/>
      <c r="U91" s="2"/>
      <c r="V91" s="2"/>
      <c r="W91" s="2"/>
      <c r="X91" s="2"/>
      <c r="Y91" s="2"/>
      <c r="Z91" s="2"/>
    </row>
    <row r="92" spans="1:26" ht="14" x14ac:dyDescent="0.2">
      <c r="A92" s="659"/>
      <c r="B92" s="2"/>
      <c r="C92" s="2"/>
      <c r="D92" s="2"/>
      <c r="E92" s="2"/>
      <c r="F92" s="2"/>
      <c r="G92" s="2"/>
      <c r="H92" s="2"/>
      <c r="I92" s="2"/>
      <c r="J92" s="2"/>
      <c r="K92" s="2"/>
      <c r="L92" s="2"/>
      <c r="M92" s="2"/>
      <c r="N92" s="2"/>
      <c r="O92" s="2"/>
      <c r="P92" s="2"/>
      <c r="Q92" s="2"/>
      <c r="R92" s="2"/>
      <c r="S92" s="2"/>
      <c r="T92" s="2"/>
      <c r="U92" s="2"/>
      <c r="V92" s="2"/>
      <c r="W92" s="2"/>
      <c r="X92" s="2"/>
      <c r="Y92" s="2"/>
      <c r="Z92" s="2"/>
    </row>
    <row r="93" spans="1:26" ht="14" x14ac:dyDescent="0.2">
      <c r="A93" s="659"/>
      <c r="B93" s="2"/>
      <c r="C93" s="2"/>
      <c r="D93" s="2"/>
      <c r="E93" s="2"/>
      <c r="F93" s="2"/>
      <c r="G93" s="2"/>
      <c r="H93" s="2"/>
      <c r="I93" s="2"/>
      <c r="J93" s="2"/>
      <c r="K93" s="2"/>
      <c r="L93" s="2"/>
      <c r="M93" s="2"/>
      <c r="N93" s="2"/>
      <c r="O93" s="2"/>
      <c r="P93" s="2"/>
      <c r="Q93" s="2"/>
      <c r="R93" s="2"/>
      <c r="S93" s="2"/>
      <c r="T93" s="2"/>
      <c r="U93" s="2"/>
      <c r="V93" s="2"/>
      <c r="W93" s="2"/>
      <c r="X93" s="2"/>
      <c r="Y93" s="2"/>
      <c r="Z93" s="2"/>
    </row>
    <row r="94" spans="1:26" ht="14" x14ac:dyDescent="0.2">
      <c r="A94" s="659"/>
      <c r="B94" s="2"/>
      <c r="C94" s="2"/>
      <c r="D94" s="2"/>
      <c r="E94" s="2"/>
      <c r="F94" s="2"/>
      <c r="G94" s="2"/>
      <c r="H94" s="2"/>
      <c r="I94" s="2"/>
      <c r="J94" s="2"/>
      <c r="K94" s="2"/>
      <c r="L94" s="2"/>
      <c r="M94" s="2"/>
      <c r="N94" s="2"/>
      <c r="O94" s="2"/>
      <c r="P94" s="2"/>
      <c r="Q94" s="2"/>
      <c r="R94" s="2"/>
      <c r="S94" s="2"/>
      <c r="T94" s="2"/>
      <c r="U94" s="2"/>
      <c r="V94" s="2"/>
      <c r="W94" s="2"/>
      <c r="X94" s="2"/>
      <c r="Y94" s="2"/>
      <c r="Z94" s="2"/>
    </row>
    <row r="95" spans="1:26" ht="14" x14ac:dyDescent="0.2">
      <c r="A95" s="659"/>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
      <c r="A96" s="660"/>
      <c r="B96" s="661"/>
      <c r="C96" s="661"/>
      <c r="D96" s="661"/>
      <c r="E96" s="661"/>
      <c r="F96" s="661"/>
      <c r="G96" s="661"/>
      <c r="H96" s="1"/>
      <c r="I96" s="1"/>
      <c r="J96" s="1"/>
      <c r="K96" s="1"/>
      <c r="L96" s="1"/>
      <c r="M96" s="1"/>
      <c r="N96" s="1"/>
      <c r="O96" s="1"/>
      <c r="P96" s="1"/>
      <c r="Q96" s="1"/>
      <c r="R96" s="1"/>
      <c r="S96" s="1"/>
      <c r="T96" s="1"/>
      <c r="U96" s="1"/>
      <c r="V96" s="1"/>
      <c r="W96" s="1"/>
      <c r="X96" s="1"/>
      <c r="Y96" s="1"/>
      <c r="Z96" s="1"/>
    </row>
    <row r="97" spans="1:26" ht="15.75" customHeight="1" x14ac:dyDescent="0.2">
      <c r="A97" s="660"/>
      <c r="B97" s="661"/>
      <c r="C97" s="661"/>
      <c r="D97" s="661"/>
      <c r="E97" s="661"/>
      <c r="F97" s="661"/>
      <c r="G97" s="661"/>
      <c r="H97" s="1"/>
      <c r="I97" s="1"/>
      <c r="J97" s="1"/>
      <c r="K97" s="1"/>
      <c r="L97" s="1"/>
      <c r="M97" s="1"/>
      <c r="N97" s="1"/>
      <c r="O97" s="1"/>
      <c r="P97" s="1"/>
      <c r="Q97" s="1"/>
      <c r="R97" s="1"/>
      <c r="S97" s="1"/>
      <c r="T97" s="1"/>
      <c r="U97" s="1"/>
      <c r="V97" s="1"/>
      <c r="W97" s="1"/>
      <c r="X97" s="1"/>
      <c r="Y97" s="1"/>
      <c r="Z97" s="1"/>
    </row>
    <row r="98" spans="1:26" ht="15.75" customHeight="1" x14ac:dyDescent="0.2">
      <c r="A98" s="660"/>
      <c r="B98" s="661"/>
      <c r="C98" s="661"/>
      <c r="D98" s="661"/>
      <c r="E98" s="661"/>
      <c r="F98" s="661"/>
      <c r="G98" s="661"/>
      <c r="H98" s="1"/>
      <c r="I98" s="1"/>
      <c r="J98" s="1"/>
      <c r="K98" s="1"/>
      <c r="L98" s="1"/>
      <c r="M98" s="1"/>
      <c r="N98" s="1"/>
      <c r="O98" s="1"/>
      <c r="P98" s="1"/>
      <c r="Q98" s="1"/>
      <c r="R98" s="1"/>
      <c r="S98" s="1"/>
      <c r="T98" s="1"/>
      <c r="U98" s="1"/>
      <c r="V98" s="1"/>
      <c r="W98" s="1"/>
      <c r="X98" s="1"/>
      <c r="Y98" s="1"/>
      <c r="Z98" s="1"/>
    </row>
    <row r="99" spans="1:26" ht="15.75" customHeight="1" x14ac:dyDescent="0.2">
      <c r="A99" s="658"/>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658"/>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658"/>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658"/>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658"/>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658"/>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658"/>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658"/>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658"/>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658"/>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658"/>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658"/>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658"/>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658"/>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658"/>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658"/>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658"/>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658"/>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658"/>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658"/>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658"/>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658"/>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658"/>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658"/>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658"/>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658"/>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658"/>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658"/>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658"/>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658"/>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658"/>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658"/>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658"/>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658"/>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658"/>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658"/>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658"/>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658"/>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658"/>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658"/>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658"/>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658"/>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658"/>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658"/>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658"/>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658"/>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658"/>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658"/>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658"/>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658"/>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658"/>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658"/>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658"/>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658"/>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658"/>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658"/>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658"/>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658"/>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658"/>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658"/>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658"/>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658"/>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658"/>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658"/>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658"/>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658"/>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658"/>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658"/>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658"/>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658"/>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658"/>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658"/>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658"/>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658"/>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658"/>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658"/>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658"/>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658"/>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658"/>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658"/>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658"/>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658"/>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658"/>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658"/>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658"/>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658"/>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658"/>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658"/>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658"/>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658"/>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658"/>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658"/>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658"/>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658"/>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658"/>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658"/>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658"/>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658"/>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658"/>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658"/>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658"/>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658"/>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658"/>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658"/>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658"/>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658"/>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658"/>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658"/>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658"/>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658"/>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658"/>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658"/>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658"/>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658"/>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658"/>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658"/>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658"/>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658"/>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658"/>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658"/>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658"/>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658"/>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658"/>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658"/>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658"/>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658"/>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658"/>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658"/>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658"/>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658"/>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658"/>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658"/>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658"/>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658"/>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658"/>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658"/>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658"/>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658"/>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658"/>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658"/>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658"/>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658"/>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658"/>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658"/>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658"/>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658"/>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658"/>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658"/>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658"/>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658"/>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658"/>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658"/>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658"/>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658"/>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658"/>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658"/>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658"/>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658"/>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658"/>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658"/>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658"/>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658"/>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658"/>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658"/>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658"/>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658"/>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658"/>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658"/>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658"/>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658"/>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658"/>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658"/>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658"/>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658"/>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658"/>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658"/>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658"/>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658"/>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658"/>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658"/>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658"/>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658"/>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658"/>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658"/>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658"/>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658"/>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658"/>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658"/>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658"/>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658"/>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658"/>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658"/>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658"/>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658"/>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658"/>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658"/>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658"/>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658"/>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658"/>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658"/>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658"/>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658"/>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658"/>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658"/>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658"/>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658"/>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658"/>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658"/>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658"/>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658"/>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658"/>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658"/>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658"/>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658"/>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658"/>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658"/>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658"/>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658"/>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658"/>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658"/>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658"/>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658"/>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658"/>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658"/>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658"/>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658"/>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658"/>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658"/>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658"/>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658"/>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658"/>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658"/>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658"/>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658"/>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658"/>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658"/>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658"/>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658"/>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658"/>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658"/>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658"/>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658"/>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658"/>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658"/>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658"/>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658"/>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658"/>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658"/>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658"/>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658"/>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658"/>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658"/>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658"/>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658"/>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658"/>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658"/>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658"/>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658"/>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658"/>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658"/>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658"/>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658"/>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658"/>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658"/>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658"/>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658"/>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658"/>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658"/>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658"/>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658"/>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658"/>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658"/>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658"/>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658"/>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658"/>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658"/>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658"/>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658"/>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658"/>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658"/>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658"/>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658"/>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658"/>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658"/>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658"/>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658"/>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658"/>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658"/>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658"/>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658"/>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658"/>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658"/>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658"/>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658"/>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658"/>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658"/>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658"/>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658"/>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658"/>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658"/>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658"/>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658"/>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658"/>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658"/>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658"/>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658"/>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658"/>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658"/>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658"/>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658"/>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658"/>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658"/>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658"/>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658"/>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658"/>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658"/>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658"/>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658"/>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658"/>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658"/>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658"/>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658"/>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658"/>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658"/>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658"/>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658"/>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658"/>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658"/>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658"/>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658"/>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658"/>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658"/>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658"/>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658"/>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658"/>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658"/>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658"/>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658"/>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658"/>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658"/>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658"/>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658"/>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658"/>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658"/>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658"/>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658"/>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658"/>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658"/>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658"/>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658"/>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658"/>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658"/>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658"/>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658"/>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658"/>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658"/>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658"/>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658"/>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658"/>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658"/>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658"/>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658"/>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658"/>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658"/>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658"/>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658"/>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658"/>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658"/>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658"/>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658"/>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658"/>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658"/>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658"/>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658"/>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658"/>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658"/>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658"/>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658"/>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658"/>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658"/>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658"/>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658"/>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658"/>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658"/>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658"/>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658"/>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658"/>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658"/>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658"/>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658"/>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658"/>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658"/>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658"/>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658"/>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658"/>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658"/>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658"/>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658"/>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658"/>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658"/>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658"/>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658"/>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658"/>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658"/>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658"/>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658"/>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658"/>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658"/>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658"/>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658"/>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658"/>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658"/>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658"/>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658"/>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658"/>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658"/>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658"/>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658"/>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658"/>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658"/>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658"/>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658"/>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658"/>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658"/>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658"/>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658"/>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658"/>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658"/>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658"/>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658"/>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658"/>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658"/>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658"/>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658"/>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658"/>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658"/>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658"/>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658"/>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658"/>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658"/>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658"/>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658"/>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658"/>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658"/>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658"/>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658"/>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658"/>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658"/>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658"/>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658"/>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658"/>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658"/>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658"/>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658"/>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658"/>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658"/>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658"/>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658"/>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658"/>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658"/>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658"/>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658"/>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658"/>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658"/>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658"/>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658"/>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658"/>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658"/>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658"/>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658"/>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658"/>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658"/>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658"/>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658"/>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658"/>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658"/>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658"/>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658"/>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658"/>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658"/>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658"/>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658"/>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658"/>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658"/>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658"/>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658"/>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658"/>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658"/>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658"/>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658"/>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658"/>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658"/>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658"/>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658"/>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658"/>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658"/>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658"/>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658"/>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658"/>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658"/>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658"/>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658"/>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658"/>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658"/>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658"/>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658"/>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658"/>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658"/>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658"/>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658"/>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658"/>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658"/>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658"/>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658"/>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658"/>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658"/>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658"/>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658"/>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658"/>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658"/>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658"/>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658"/>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658"/>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658"/>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658"/>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658"/>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658"/>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658"/>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658"/>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658"/>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658"/>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658"/>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658"/>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658"/>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658"/>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658"/>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658"/>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658"/>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658"/>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658"/>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658"/>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658"/>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658"/>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658"/>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658"/>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658"/>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658"/>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658"/>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658"/>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658"/>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658"/>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658"/>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658"/>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658"/>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658"/>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658"/>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658"/>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658"/>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658"/>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658"/>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658"/>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658"/>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658"/>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658"/>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658"/>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658"/>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658"/>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658"/>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658"/>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658"/>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658"/>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658"/>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658"/>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658"/>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658"/>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658"/>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658"/>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658"/>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658"/>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658"/>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658"/>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658"/>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658"/>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658"/>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658"/>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658"/>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658"/>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658"/>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658"/>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658"/>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658"/>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658"/>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658"/>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658"/>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658"/>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658"/>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658"/>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658"/>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658"/>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658"/>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658"/>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658"/>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658"/>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658"/>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658"/>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658"/>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658"/>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658"/>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658"/>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658"/>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658"/>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658"/>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658"/>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658"/>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658"/>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658"/>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658"/>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658"/>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658"/>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658"/>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658"/>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658"/>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658"/>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658"/>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658"/>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658"/>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658"/>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658"/>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658"/>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658"/>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658"/>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658"/>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658"/>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658"/>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658"/>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658"/>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658"/>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658"/>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658"/>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658"/>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658"/>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658"/>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658"/>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658"/>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658"/>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658"/>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658"/>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658"/>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658"/>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658"/>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658"/>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658"/>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658"/>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658"/>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658"/>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658"/>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658"/>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658"/>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658"/>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658"/>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658"/>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658"/>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658"/>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658"/>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658"/>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658"/>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658"/>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658"/>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658"/>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658"/>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658"/>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658"/>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658"/>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658"/>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658"/>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658"/>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658"/>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658"/>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658"/>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658"/>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658"/>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658"/>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658"/>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658"/>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658"/>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658"/>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658"/>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658"/>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658"/>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658"/>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658"/>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658"/>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658"/>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658"/>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658"/>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658"/>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658"/>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658"/>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658"/>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658"/>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658"/>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658"/>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658"/>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658"/>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658"/>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658"/>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658"/>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658"/>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658"/>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658"/>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658"/>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658"/>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658"/>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658"/>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658"/>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658"/>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658"/>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658"/>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658"/>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658"/>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658"/>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658"/>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658"/>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658"/>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658"/>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658"/>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658"/>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658"/>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658"/>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658"/>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658"/>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658"/>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658"/>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658"/>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658"/>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658"/>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658"/>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658"/>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658"/>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658"/>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658"/>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658"/>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658"/>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658"/>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658"/>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658"/>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658"/>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658"/>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658"/>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658"/>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658"/>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658"/>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658"/>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658"/>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658"/>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658"/>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658"/>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658"/>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658"/>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658"/>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658"/>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658"/>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658"/>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658"/>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658"/>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658"/>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658"/>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658"/>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658"/>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658"/>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658"/>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658"/>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658"/>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658"/>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658"/>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658"/>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658"/>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658"/>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658"/>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658"/>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658"/>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658"/>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658"/>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658"/>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658"/>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658"/>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658"/>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658"/>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658"/>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658"/>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658"/>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658"/>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658"/>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658"/>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658"/>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658"/>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658"/>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658"/>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658"/>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658"/>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658"/>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658"/>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658"/>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658"/>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658"/>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658"/>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658"/>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658"/>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658"/>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658"/>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658"/>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658"/>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658"/>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658"/>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658"/>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658"/>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658"/>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658"/>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658"/>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658"/>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658"/>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658"/>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658"/>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658"/>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658"/>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658"/>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658"/>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658"/>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658"/>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658"/>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658"/>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658"/>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658"/>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658"/>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658"/>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658"/>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658"/>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658"/>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658"/>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658"/>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658"/>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658"/>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658"/>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658"/>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658"/>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658"/>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658"/>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658"/>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658"/>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658"/>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658"/>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658"/>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658"/>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658"/>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658"/>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658"/>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658"/>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658"/>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658"/>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658"/>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658"/>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658"/>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658"/>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658"/>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658"/>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658"/>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658"/>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658"/>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658"/>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658"/>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658"/>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658"/>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658"/>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658"/>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658"/>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658"/>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658"/>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658"/>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658"/>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658"/>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658"/>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658"/>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658"/>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658"/>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658"/>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658"/>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658"/>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658"/>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658"/>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658"/>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658"/>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658"/>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658"/>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658"/>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658"/>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658"/>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658"/>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658"/>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658"/>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658"/>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658"/>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658"/>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
      <c r="A1001" s="658"/>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
      <c r="A1002" s="658"/>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
      <c r="A1003" s="658"/>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2">
      <c r="A1004" s="658"/>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2">
      <c r="A1005" s="658"/>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2">
      <c r="A1006" s="658"/>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sheetData>
  <mergeCells count="25">
    <mergeCell ref="C12:G12"/>
    <mergeCell ref="C13:G13"/>
    <mergeCell ref="C7:G7"/>
    <mergeCell ref="C8:G8"/>
    <mergeCell ref="C9:G9"/>
    <mergeCell ref="C10:G10"/>
    <mergeCell ref="C11:G11"/>
    <mergeCell ref="C14:G14"/>
    <mergeCell ref="C15:G15"/>
    <mergeCell ref="C16:G16"/>
    <mergeCell ref="C17:G17"/>
    <mergeCell ref="C18:G18"/>
    <mergeCell ref="A1:G1"/>
    <mergeCell ref="A2:G2"/>
    <mergeCell ref="C3:G3"/>
    <mergeCell ref="C4:G4"/>
    <mergeCell ref="B5:B6"/>
    <mergeCell ref="C5:G5"/>
    <mergeCell ref="C6:G6"/>
    <mergeCell ref="A5:A6"/>
    <mergeCell ref="A7:A8"/>
    <mergeCell ref="B7:B8"/>
    <mergeCell ref="A9:A10"/>
    <mergeCell ref="A11:A12"/>
    <mergeCell ref="B11:B12"/>
  </mergeCell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D10"/>
  <sheetViews>
    <sheetView workbookViewId="0"/>
  </sheetViews>
  <sheetFormatPr baseColWidth="10" defaultColWidth="14.5" defaultRowHeight="13" x14ac:dyDescent="0.15"/>
  <cols>
    <col min="1" max="1" width="8.6640625" style="705" bestFit="1" customWidth="1"/>
    <col min="2" max="2" width="8.83203125" style="705" bestFit="1" customWidth="1"/>
    <col min="3" max="3" width="89.1640625" style="704" customWidth="1"/>
    <col min="4" max="4" width="14.83203125" style="706" bestFit="1" customWidth="1"/>
    <col min="5" max="16384" width="14.5" style="705"/>
  </cols>
  <sheetData>
    <row r="1" spans="1:4" ht="20" x14ac:dyDescent="0.25">
      <c r="A1" s="662" t="s">
        <v>780</v>
      </c>
      <c r="B1" s="663" t="s">
        <v>781</v>
      </c>
      <c r="C1" s="664" t="s">
        <v>782</v>
      </c>
      <c r="D1" s="677" t="s">
        <v>783</v>
      </c>
    </row>
    <row r="2" spans="1:4" ht="17" x14ac:dyDescent="0.15">
      <c r="A2" s="192">
        <v>1</v>
      </c>
      <c r="B2" s="700">
        <v>43599</v>
      </c>
      <c r="C2" s="698" t="s">
        <v>784</v>
      </c>
      <c r="D2" s="698" t="s">
        <v>785</v>
      </c>
    </row>
    <row r="3" spans="1:4" ht="119" x14ac:dyDescent="0.15">
      <c r="A3" s="192">
        <v>2</v>
      </c>
      <c r="B3" s="700">
        <v>43691</v>
      </c>
      <c r="C3" s="698" t="s">
        <v>786</v>
      </c>
      <c r="D3" s="698" t="s">
        <v>787</v>
      </c>
    </row>
    <row r="4" spans="1:4" ht="68" x14ac:dyDescent="0.15">
      <c r="A4" s="465">
        <v>3</v>
      </c>
      <c r="B4" s="701">
        <v>43713</v>
      </c>
      <c r="C4" s="699" t="s">
        <v>788</v>
      </c>
      <c r="D4" s="698" t="s">
        <v>787</v>
      </c>
    </row>
    <row r="5" spans="1:4" ht="68" x14ac:dyDescent="0.15">
      <c r="A5" s="465">
        <v>4</v>
      </c>
      <c r="B5" s="701">
        <v>43755</v>
      </c>
      <c r="C5" s="699" t="s">
        <v>789</v>
      </c>
      <c r="D5" s="698" t="s">
        <v>787</v>
      </c>
    </row>
    <row r="6" spans="1:4" ht="34" x14ac:dyDescent="0.15">
      <c r="A6" s="192">
        <v>5</v>
      </c>
      <c r="B6" s="700">
        <v>43942</v>
      </c>
      <c r="C6" s="698" t="s">
        <v>790</v>
      </c>
      <c r="D6" s="698" t="s">
        <v>791</v>
      </c>
    </row>
    <row r="7" spans="1:4" ht="34" x14ac:dyDescent="0.15">
      <c r="A7" s="465">
        <v>6</v>
      </c>
      <c r="B7" s="701">
        <v>44028</v>
      </c>
      <c r="C7" s="699" t="s">
        <v>792</v>
      </c>
      <c r="D7" s="698" t="s">
        <v>787</v>
      </c>
    </row>
    <row r="8" spans="1:4" ht="34" x14ac:dyDescent="0.15">
      <c r="A8" s="465">
        <v>7</v>
      </c>
      <c r="B8" s="702">
        <v>44544</v>
      </c>
      <c r="C8" s="699" t="s">
        <v>793</v>
      </c>
      <c r="D8" s="698" t="s">
        <v>791</v>
      </c>
    </row>
    <row r="9" spans="1:4" ht="187" x14ac:dyDescent="0.15">
      <c r="A9" s="60">
        <v>8</v>
      </c>
      <c r="B9" s="703">
        <v>44712</v>
      </c>
      <c r="C9" s="698" t="s">
        <v>815</v>
      </c>
      <c r="D9" s="698" t="s">
        <v>787</v>
      </c>
    </row>
    <row r="10" spans="1:4" ht="51" x14ac:dyDescent="0.2">
      <c r="A10" s="999">
        <v>9</v>
      </c>
      <c r="B10" s="1000">
        <v>44861</v>
      </c>
      <c r="C10" s="1001" t="s">
        <v>831</v>
      </c>
      <c r="D10" s="698" t="s">
        <v>787</v>
      </c>
    </row>
  </sheetData>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V150"/>
  <sheetViews>
    <sheetView workbookViewId="0">
      <selection sqref="A1:L1"/>
    </sheetView>
  </sheetViews>
  <sheetFormatPr baseColWidth="10" defaultColWidth="14.5" defaultRowHeight="15" customHeight="1" x14ac:dyDescent="0.15"/>
  <cols>
    <col min="1" max="1" width="16.33203125" customWidth="1"/>
    <col min="2" max="2" width="14.5" customWidth="1"/>
    <col min="3" max="3" width="22.33203125" customWidth="1"/>
    <col min="4" max="4" width="18.5" customWidth="1"/>
    <col min="7" max="7" width="67.83203125" customWidth="1"/>
  </cols>
  <sheetData>
    <row r="1" spans="1:22" ht="19" x14ac:dyDescent="0.25">
      <c r="A1" s="815" t="s">
        <v>69</v>
      </c>
      <c r="B1" s="766"/>
      <c r="C1" s="766"/>
      <c r="D1" s="766"/>
      <c r="E1" s="766"/>
      <c r="F1" s="766"/>
      <c r="G1" s="766"/>
      <c r="H1" s="766"/>
      <c r="I1" s="766"/>
      <c r="J1" s="766"/>
      <c r="K1" s="766"/>
      <c r="L1" s="766"/>
      <c r="M1" s="2"/>
      <c r="N1" s="2"/>
      <c r="O1" s="2"/>
      <c r="P1" s="2"/>
      <c r="Q1" s="2"/>
      <c r="R1" s="2"/>
      <c r="S1" s="2"/>
      <c r="T1" s="2"/>
      <c r="U1" s="2"/>
      <c r="V1" s="2"/>
    </row>
    <row r="2" spans="1:22" ht="16" x14ac:dyDescent="0.2">
      <c r="A2" s="816" t="s">
        <v>70</v>
      </c>
      <c r="B2" s="766"/>
      <c r="C2" s="766"/>
      <c r="D2" s="766"/>
      <c r="E2" s="766"/>
      <c r="F2" s="766"/>
      <c r="G2" s="766"/>
      <c r="H2" s="766"/>
      <c r="I2" s="766"/>
      <c r="J2" s="766"/>
      <c r="K2" s="766"/>
      <c r="L2" s="118"/>
      <c r="M2" s="118"/>
      <c r="N2" s="118"/>
      <c r="O2" s="118"/>
      <c r="P2" s="118"/>
      <c r="Q2" s="118"/>
      <c r="R2" s="118"/>
      <c r="S2" s="118"/>
      <c r="T2" s="118"/>
      <c r="U2" s="118"/>
      <c r="V2" s="118"/>
    </row>
    <row r="3" spans="1:22" ht="14" x14ac:dyDescent="0.2">
      <c r="A3" s="2"/>
      <c r="B3" s="2"/>
      <c r="C3" s="2"/>
      <c r="D3" s="2"/>
      <c r="E3" s="2"/>
      <c r="F3" s="2"/>
      <c r="G3" s="2"/>
      <c r="H3" s="2"/>
      <c r="I3" s="2"/>
      <c r="J3" s="2"/>
      <c r="K3" s="2"/>
      <c r="L3" s="2"/>
      <c r="M3" s="2"/>
      <c r="N3" s="2"/>
      <c r="O3" s="2"/>
      <c r="P3" s="2"/>
      <c r="Q3" s="2"/>
      <c r="R3" s="2"/>
      <c r="S3" s="2"/>
      <c r="T3" s="2"/>
      <c r="U3" s="2"/>
      <c r="V3" s="2"/>
    </row>
    <row r="4" spans="1:22" ht="14" x14ac:dyDescent="0.2">
      <c r="A4" s="817" t="s">
        <v>71</v>
      </c>
      <c r="B4" s="766"/>
      <c r="C4" s="766"/>
      <c r="D4" s="766"/>
      <c r="E4" s="766"/>
      <c r="F4" s="766"/>
      <c r="G4" s="766"/>
      <c r="H4" s="766"/>
      <c r="I4" s="766"/>
      <c r="J4" s="766"/>
      <c r="K4" s="766"/>
      <c r="L4" s="2"/>
      <c r="M4" s="2"/>
      <c r="N4" s="2"/>
      <c r="O4" s="2"/>
      <c r="P4" s="2"/>
      <c r="Q4" s="2"/>
      <c r="R4" s="2"/>
      <c r="S4" s="2"/>
      <c r="T4" s="2"/>
      <c r="U4" s="2"/>
      <c r="V4" s="2"/>
    </row>
    <row r="5" spans="1:22" ht="14" x14ac:dyDescent="0.2">
      <c r="A5" s="2"/>
      <c r="B5" s="2"/>
      <c r="C5" s="2"/>
      <c r="D5" s="2"/>
      <c r="E5" s="2"/>
      <c r="F5" s="2"/>
      <c r="G5" s="2"/>
      <c r="H5" s="2"/>
      <c r="I5" s="2"/>
      <c r="J5" s="2"/>
      <c r="K5" s="2"/>
      <c r="L5" s="2"/>
      <c r="M5" s="2"/>
      <c r="N5" s="2"/>
      <c r="O5" s="2"/>
      <c r="P5" s="2"/>
      <c r="Q5" s="2"/>
      <c r="R5" s="2"/>
      <c r="S5" s="2"/>
      <c r="T5" s="2"/>
      <c r="U5" s="2"/>
      <c r="V5" s="2"/>
    </row>
    <row r="6" spans="1:22" ht="14" x14ac:dyDescent="0.2">
      <c r="A6" s="2"/>
      <c r="B6" s="2"/>
      <c r="C6" s="2"/>
      <c r="D6" s="2"/>
      <c r="E6" s="2"/>
      <c r="F6" s="2"/>
      <c r="G6" s="2"/>
      <c r="H6" s="2"/>
      <c r="I6" s="2"/>
      <c r="J6" s="2"/>
      <c r="K6" s="2"/>
      <c r="L6" s="2"/>
      <c r="M6" s="2"/>
      <c r="N6" s="2"/>
      <c r="O6" s="2"/>
      <c r="P6" s="2"/>
      <c r="Q6" s="2"/>
      <c r="R6" s="2"/>
      <c r="S6" s="2"/>
      <c r="T6" s="2"/>
      <c r="U6" s="2"/>
      <c r="V6" s="2"/>
    </row>
    <row r="7" spans="1:22" ht="14" x14ac:dyDescent="0.2">
      <c r="A7" s="2"/>
      <c r="B7" s="2"/>
      <c r="C7" s="2"/>
      <c r="D7" s="2"/>
      <c r="E7" s="2"/>
      <c r="F7" s="2"/>
      <c r="G7" s="2"/>
      <c r="H7" s="2"/>
      <c r="I7" s="2"/>
      <c r="J7" s="2"/>
      <c r="K7" s="2"/>
      <c r="L7" s="2"/>
      <c r="M7" s="2"/>
      <c r="N7" s="2"/>
      <c r="O7" s="2"/>
      <c r="P7" s="2"/>
      <c r="Q7" s="2"/>
      <c r="R7" s="2"/>
      <c r="S7" s="2"/>
      <c r="T7" s="2"/>
      <c r="U7" s="2"/>
      <c r="V7" s="2"/>
    </row>
    <row r="8" spans="1:22" ht="14" x14ac:dyDescent="0.2">
      <c r="A8" s="2"/>
      <c r="B8" s="2"/>
      <c r="C8" s="2"/>
      <c r="D8" s="2"/>
      <c r="E8" s="2"/>
      <c r="F8" s="2"/>
      <c r="G8" s="2"/>
      <c r="H8" s="2"/>
      <c r="I8" s="2"/>
      <c r="J8" s="2"/>
      <c r="K8" s="2"/>
      <c r="L8" s="2"/>
      <c r="M8" s="2"/>
      <c r="N8" s="2"/>
      <c r="O8" s="2"/>
      <c r="P8" s="2"/>
      <c r="Q8" s="2"/>
      <c r="R8" s="2"/>
      <c r="S8" s="2"/>
      <c r="T8" s="2"/>
      <c r="U8" s="2"/>
      <c r="V8" s="2"/>
    </row>
    <row r="9" spans="1:22" ht="14" x14ac:dyDescent="0.2">
      <c r="A9" s="2"/>
      <c r="B9" s="2"/>
      <c r="C9" s="2"/>
      <c r="D9" s="2"/>
      <c r="E9" s="2"/>
      <c r="F9" s="2"/>
      <c r="G9" s="2"/>
      <c r="H9" s="2"/>
      <c r="I9" s="2"/>
      <c r="J9" s="2"/>
      <c r="K9" s="2"/>
      <c r="L9" s="2"/>
      <c r="M9" s="2"/>
      <c r="N9" s="2"/>
      <c r="O9" s="2"/>
      <c r="P9" s="2"/>
      <c r="Q9" s="2"/>
      <c r="R9" s="2"/>
      <c r="S9" s="2"/>
      <c r="T9" s="2"/>
      <c r="U9" s="2"/>
      <c r="V9" s="2"/>
    </row>
    <row r="10" spans="1:22" ht="19" x14ac:dyDescent="0.25">
      <c r="A10" s="815" t="s">
        <v>72</v>
      </c>
      <c r="B10" s="766"/>
      <c r="C10" s="766"/>
      <c r="D10" s="766"/>
      <c r="E10" s="766"/>
      <c r="F10" s="766"/>
      <c r="G10" s="766"/>
      <c r="H10" s="766"/>
      <c r="I10" s="766"/>
      <c r="J10" s="766"/>
      <c r="K10" s="766"/>
      <c r="L10" s="766"/>
      <c r="M10" s="119"/>
      <c r="N10" s="119"/>
      <c r="O10" s="119"/>
      <c r="P10" s="119"/>
      <c r="Q10" s="119"/>
      <c r="R10" s="119"/>
      <c r="S10" s="119"/>
      <c r="T10" s="119"/>
      <c r="U10" s="119"/>
      <c r="V10" s="119"/>
    </row>
    <row r="11" spans="1:22" ht="14" x14ac:dyDescent="0.2">
      <c r="A11" s="2"/>
      <c r="B11" s="2"/>
      <c r="C11" s="2"/>
      <c r="D11" s="2"/>
      <c r="E11" s="2"/>
      <c r="F11" s="2"/>
      <c r="G11" s="2"/>
      <c r="H11" s="2"/>
      <c r="I11" s="2"/>
      <c r="J11" s="2"/>
      <c r="K11" s="2"/>
      <c r="L11" s="2"/>
      <c r="M11" s="2"/>
      <c r="N11" s="2"/>
      <c r="O11" s="2"/>
      <c r="P11" s="2"/>
      <c r="Q11" s="2"/>
      <c r="R11" s="2"/>
      <c r="S11" s="2"/>
      <c r="T11" s="2"/>
      <c r="U11" s="2"/>
      <c r="V11" s="2"/>
    </row>
    <row r="12" spans="1:22" ht="14" x14ac:dyDescent="0.2">
      <c r="A12" s="2"/>
      <c r="B12" s="2"/>
      <c r="C12" s="2"/>
      <c r="D12" s="2"/>
      <c r="E12" s="2"/>
      <c r="F12" s="2"/>
      <c r="G12" s="2"/>
      <c r="H12" s="2"/>
      <c r="I12" s="2"/>
      <c r="J12" s="2"/>
      <c r="K12" s="2"/>
      <c r="L12" s="2"/>
      <c r="M12" s="2"/>
      <c r="N12" s="2"/>
      <c r="O12" s="2"/>
      <c r="P12" s="2"/>
      <c r="Q12" s="2"/>
      <c r="R12" s="2"/>
      <c r="S12" s="2"/>
      <c r="T12" s="2"/>
      <c r="U12" s="2"/>
      <c r="V12" s="2"/>
    </row>
    <row r="13" spans="1:22" ht="14" x14ac:dyDescent="0.2">
      <c r="A13" s="2"/>
      <c r="B13" s="2"/>
      <c r="C13" s="2"/>
      <c r="D13" s="2"/>
      <c r="E13" s="2"/>
      <c r="F13" s="2"/>
      <c r="G13" s="2"/>
      <c r="H13" s="2"/>
      <c r="I13" s="2"/>
      <c r="J13" s="2"/>
      <c r="K13" s="2"/>
      <c r="L13" s="2"/>
      <c r="M13" s="2"/>
      <c r="N13" s="2"/>
      <c r="O13" s="2"/>
      <c r="P13" s="2"/>
      <c r="Q13" s="2"/>
      <c r="R13" s="2"/>
      <c r="S13" s="2"/>
      <c r="T13" s="2"/>
      <c r="U13" s="2"/>
      <c r="V13" s="2"/>
    </row>
    <row r="14" spans="1:22" ht="14" x14ac:dyDescent="0.2">
      <c r="A14" s="2"/>
      <c r="B14" s="2"/>
      <c r="C14" s="2"/>
      <c r="D14" s="2"/>
      <c r="E14" s="2"/>
      <c r="F14" s="2"/>
      <c r="G14" s="2"/>
      <c r="H14" s="2"/>
      <c r="I14" s="2"/>
      <c r="J14" s="2"/>
      <c r="K14" s="2"/>
      <c r="L14" s="2"/>
      <c r="M14" s="2"/>
      <c r="N14" s="2"/>
      <c r="O14" s="2"/>
      <c r="P14" s="2"/>
      <c r="Q14" s="2"/>
      <c r="R14" s="2"/>
      <c r="S14" s="2"/>
      <c r="T14" s="2"/>
      <c r="U14" s="2"/>
      <c r="V14" s="2"/>
    </row>
    <row r="15" spans="1:22" ht="14" x14ac:dyDescent="0.2">
      <c r="A15" s="2"/>
      <c r="B15" s="2"/>
      <c r="C15" s="2"/>
      <c r="D15" s="2"/>
      <c r="E15" s="2"/>
      <c r="F15" s="2"/>
      <c r="G15" s="2"/>
      <c r="H15" s="2"/>
      <c r="I15" s="2"/>
      <c r="J15" s="2"/>
      <c r="K15" s="2"/>
      <c r="L15" s="2"/>
      <c r="M15" s="2"/>
      <c r="N15" s="2"/>
      <c r="O15" s="2"/>
      <c r="P15" s="2"/>
      <c r="Q15" s="2"/>
      <c r="R15" s="2"/>
      <c r="S15" s="2"/>
      <c r="T15" s="2"/>
      <c r="U15" s="2"/>
      <c r="V15" s="2"/>
    </row>
    <row r="16" spans="1:22" ht="14" x14ac:dyDescent="0.2">
      <c r="A16" s="2"/>
      <c r="B16" s="2"/>
      <c r="C16" s="2"/>
      <c r="D16" s="2"/>
      <c r="E16" s="2"/>
      <c r="F16" s="2"/>
      <c r="G16" s="2"/>
      <c r="H16" s="2"/>
      <c r="I16" s="2"/>
      <c r="J16" s="2"/>
      <c r="K16" s="2"/>
      <c r="L16" s="2"/>
      <c r="M16" s="2"/>
      <c r="N16" s="2"/>
      <c r="O16" s="2"/>
      <c r="P16" s="2"/>
      <c r="Q16" s="2"/>
      <c r="R16" s="2"/>
      <c r="S16" s="2"/>
      <c r="T16" s="2"/>
      <c r="U16" s="2"/>
      <c r="V16" s="2"/>
    </row>
    <row r="17" spans="1:22" ht="14" x14ac:dyDescent="0.2">
      <c r="A17" s="2"/>
      <c r="B17" s="2"/>
      <c r="C17" s="2"/>
      <c r="D17" s="2"/>
      <c r="E17" s="2"/>
      <c r="F17" s="2"/>
      <c r="G17" s="2"/>
      <c r="H17" s="2"/>
      <c r="I17" s="2"/>
      <c r="J17" s="2"/>
      <c r="K17" s="2"/>
      <c r="L17" s="2"/>
      <c r="M17" s="2"/>
      <c r="N17" s="2"/>
      <c r="O17" s="2"/>
      <c r="P17" s="2"/>
      <c r="Q17" s="2"/>
      <c r="R17" s="2"/>
      <c r="S17" s="2"/>
      <c r="T17" s="2"/>
      <c r="U17" s="2"/>
      <c r="V17" s="2"/>
    </row>
    <row r="18" spans="1:22" ht="14" x14ac:dyDescent="0.2">
      <c r="A18" s="2"/>
      <c r="B18" s="2"/>
      <c r="C18" s="2"/>
      <c r="D18" s="2"/>
      <c r="E18" s="2"/>
      <c r="F18" s="2"/>
      <c r="G18" s="2"/>
      <c r="H18" s="2"/>
      <c r="I18" s="2"/>
      <c r="J18" s="2"/>
      <c r="K18" s="2"/>
      <c r="L18" s="2"/>
      <c r="M18" s="2"/>
      <c r="N18" s="2"/>
      <c r="O18" s="2"/>
      <c r="P18" s="2"/>
      <c r="Q18" s="2"/>
      <c r="R18" s="2"/>
      <c r="S18" s="2"/>
      <c r="T18" s="2"/>
      <c r="U18" s="2"/>
      <c r="V18" s="2"/>
    </row>
    <row r="19" spans="1:22" ht="14" x14ac:dyDescent="0.2">
      <c r="A19" s="2"/>
      <c r="B19" s="2"/>
      <c r="C19" s="2"/>
      <c r="D19" s="2"/>
      <c r="E19" s="2"/>
      <c r="F19" s="2"/>
      <c r="G19" s="2"/>
      <c r="H19" s="2"/>
      <c r="I19" s="2"/>
      <c r="J19" s="2"/>
      <c r="K19" s="2"/>
      <c r="L19" s="2"/>
      <c r="M19" s="2"/>
      <c r="N19" s="2"/>
      <c r="O19" s="2"/>
      <c r="P19" s="2"/>
      <c r="Q19" s="2"/>
      <c r="R19" s="2"/>
      <c r="S19" s="2"/>
      <c r="T19" s="2"/>
      <c r="U19" s="2"/>
      <c r="V19" s="2"/>
    </row>
    <row r="20" spans="1:22" ht="14" x14ac:dyDescent="0.2">
      <c r="A20" s="2"/>
      <c r="B20" s="2"/>
      <c r="C20" s="2"/>
      <c r="D20" s="2"/>
      <c r="E20" s="2"/>
      <c r="F20" s="2"/>
      <c r="G20" s="2"/>
      <c r="H20" s="2"/>
      <c r="I20" s="2"/>
      <c r="J20" s="2"/>
      <c r="K20" s="2"/>
      <c r="L20" s="2"/>
      <c r="M20" s="2"/>
      <c r="N20" s="2"/>
      <c r="O20" s="2"/>
      <c r="P20" s="2"/>
      <c r="Q20" s="2"/>
      <c r="R20" s="2"/>
      <c r="S20" s="2"/>
      <c r="T20" s="2"/>
      <c r="U20" s="2"/>
      <c r="V20" s="2"/>
    </row>
    <row r="21" spans="1:22" ht="14" x14ac:dyDescent="0.2">
      <c r="A21" s="2"/>
      <c r="B21" s="2"/>
      <c r="C21" s="2"/>
      <c r="D21" s="2"/>
      <c r="E21" s="2"/>
      <c r="F21" s="2"/>
      <c r="G21" s="2"/>
      <c r="H21" s="2"/>
      <c r="I21" s="2"/>
      <c r="J21" s="2"/>
      <c r="K21" s="2"/>
      <c r="L21" s="2"/>
      <c r="M21" s="2"/>
      <c r="N21" s="2"/>
      <c r="O21" s="2"/>
      <c r="P21" s="2"/>
      <c r="Q21" s="2"/>
      <c r="R21" s="2"/>
      <c r="S21" s="2"/>
      <c r="T21" s="2"/>
      <c r="U21" s="2"/>
      <c r="V21" s="2"/>
    </row>
    <row r="22" spans="1:22" ht="14" x14ac:dyDescent="0.2">
      <c r="A22" s="2"/>
      <c r="B22" s="2"/>
      <c r="C22" s="2"/>
      <c r="D22" s="2"/>
      <c r="E22" s="2"/>
      <c r="F22" s="2"/>
      <c r="G22" s="2"/>
      <c r="H22" s="2"/>
      <c r="I22" s="2"/>
      <c r="J22" s="2"/>
      <c r="K22" s="2"/>
      <c r="L22" s="2"/>
      <c r="M22" s="2"/>
      <c r="N22" s="2"/>
      <c r="O22" s="2"/>
      <c r="P22" s="2"/>
      <c r="Q22" s="2"/>
      <c r="R22" s="2"/>
      <c r="S22" s="2"/>
      <c r="T22" s="2"/>
      <c r="U22" s="2"/>
      <c r="V22" s="2"/>
    </row>
    <row r="23" spans="1:22" ht="14" x14ac:dyDescent="0.2">
      <c r="A23" s="2"/>
      <c r="B23" s="2"/>
      <c r="C23" s="2"/>
      <c r="D23" s="2"/>
      <c r="E23" s="2"/>
      <c r="F23" s="2"/>
      <c r="G23" s="2"/>
      <c r="H23" s="2"/>
      <c r="I23" s="2"/>
      <c r="J23" s="2"/>
      <c r="K23" s="2"/>
      <c r="L23" s="2"/>
      <c r="M23" s="2"/>
      <c r="N23" s="2"/>
      <c r="O23" s="2"/>
      <c r="P23" s="2"/>
      <c r="Q23" s="2"/>
      <c r="R23" s="2"/>
      <c r="S23" s="2"/>
      <c r="T23" s="2"/>
      <c r="U23" s="2"/>
      <c r="V23" s="2"/>
    </row>
    <row r="24" spans="1:22" ht="14" x14ac:dyDescent="0.2">
      <c r="A24" s="2"/>
      <c r="B24" s="2"/>
      <c r="C24" s="2"/>
      <c r="D24" s="2"/>
      <c r="E24" s="2"/>
      <c r="F24" s="2"/>
      <c r="G24" s="2"/>
      <c r="H24" s="2"/>
      <c r="I24" s="2"/>
      <c r="J24" s="2"/>
      <c r="K24" s="2"/>
      <c r="L24" s="2"/>
      <c r="M24" s="2"/>
      <c r="N24" s="2"/>
      <c r="O24" s="2"/>
      <c r="P24" s="2"/>
      <c r="Q24" s="2"/>
      <c r="R24" s="2"/>
      <c r="S24" s="2"/>
      <c r="T24" s="2"/>
      <c r="U24" s="2"/>
      <c r="V24" s="2"/>
    </row>
    <row r="25" spans="1:22" ht="14" x14ac:dyDescent="0.2">
      <c r="A25" s="2"/>
      <c r="B25" s="2"/>
      <c r="C25" s="2"/>
      <c r="D25" s="2"/>
      <c r="E25" s="2"/>
      <c r="F25" s="2"/>
      <c r="G25" s="2"/>
      <c r="H25" s="2"/>
      <c r="I25" s="2"/>
      <c r="J25" s="2"/>
      <c r="K25" s="2"/>
      <c r="L25" s="2"/>
      <c r="M25" s="2"/>
      <c r="N25" s="2"/>
      <c r="O25" s="2"/>
      <c r="P25" s="2"/>
      <c r="Q25" s="2"/>
      <c r="R25" s="2"/>
      <c r="S25" s="2"/>
      <c r="T25" s="2"/>
      <c r="U25" s="2"/>
      <c r="V25" s="2"/>
    </row>
    <row r="26" spans="1:22" ht="14" x14ac:dyDescent="0.2">
      <c r="A26" s="2"/>
      <c r="B26" s="2"/>
      <c r="C26" s="2"/>
      <c r="D26" s="2"/>
      <c r="E26" s="2"/>
      <c r="F26" s="2"/>
      <c r="G26" s="2"/>
      <c r="H26" s="2"/>
      <c r="I26" s="2"/>
      <c r="J26" s="2"/>
      <c r="K26" s="2"/>
      <c r="L26" s="2"/>
      <c r="M26" s="2"/>
      <c r="N26" s="2"/>
      <c r="O26" s="2"/>
      <c r="P26" s="2"/>
      <c r="Q26" s="2"/>
      <c r="R26" s="2"/>
      <c r="S26" s="2"/>
      <c r="T26" s="2"/>
      <c r="U26" s="2"/>
      <c r="V26" s="2"/>
    </row>
    <row r="27" spans="1:22" ht="14" x14ac:dyDescent="0.2">
      <c r="A27" s="2"/>
      <c r="B27" s="2"/>
      <c r="C27" s="2"/>
      <c r="D27" s="2"/>
      <c r="E27" s="2"/>
      <c r="F27" s="2"/>
      <c r="G27" s="2"/>
      <c r="H27" s="2"/>
      <c r="I27" s="2"/>
      <c r="J27" s="2"/>
      <c r="K27" s="2"/>
      <c r="L27" s="2"/>
      <c r="M27" s="2"/>
      <c r="N27" s="2"/>
      <c r="O27" s="2"/>
      <c r="P27" s="2"/>
      <c r="Q27" s="2"/>
      <c r="R27" s="2"/>
      <c r="S27" s="2"/>
      <c r="T27" s="2"/>
      <c r="U27" s="2"/>
      <c r="V27" s="2"/>
    </row>
    <row r="28" spans="1:22" ht="14" x14ac:dyDescent="0.2">
      <c r="A28" s="2"/>
      <c r="B28" s="2"/>
      <c r="C28" s="2"/>
      <c r="D28" s="2"/>
      <c r="E28" s="2"/>
      <c r="F28" s="2"/>
      <c r="G28" s="2"/>
      <c r="H28" s="2"/>
      <c r="I28" s="2"/>
      <c r="J28" s="2"/>
      <c r="K28" s="2"/>
      <c r="L28" s="2"/>
      <c r="M28" s="2"/>
      <c r="N28" s="2"/>
      <c r="O28" s="2"/>
      <c r="P28" s="2"/>
      <c r="Q28" s="2"/>
      <c r="R28" s="2"/>
      <c r="S28" s="2"/>
      <c r="T28" s="2"/>
      <c r="U28" s="2"/>
      <c r="V28" s="2"/>
    </row>
    <row r="29" spans="1:22" ht="19" x14ac:dyDescent="0.25">
      <c r="A29" s="815" t="s">
        <v>73</v>
      </c>
      <c r="B29" s="766"/>
      <c r="C29" s="766"/>
      <c r="D29" s="766"/>
      <c r="E29" s="766"/>
      <c r="F29" s="766"/>
      <c r="G29" s="766"/>
      <c r="H29" s="766"/>
      <c r="I29" s="766"/>
      <c r="J29" s="766"/>
      <c r="K29" s="766"/>
      <c r="L29" s="766"/>
      <c r="M29" s="119"/>
      <c r="N29" s="119"/>
      <c r="O29" s="119"/>
      <c r="P29" s="119"/>
      <c r="Q29" s="119"/>
      <c r="R29" s="119"/>
      <c r="S29" s="119"/>
      <c r="T29" s="119"/>
      <c r="U29" s="119"/>
      <c r="V29" s="119"/>
    </row>
    <row r="30" spans="1:22" ht="16" x14ac:dyDescent="0.2">
      <c r="A30" s="816" t="s">
        <v>74</v>
      </c>
      <c r="B30" s="766"/>
      <c r="C30" s="766"/>
      <c r="D30" s="766"/>
      <c r="E30" s="766"/>
      <c r="F30" s="766"/>
      <c r="G30" s="766"/>
      <c r="H30" s="766"/>
      <c r="I30" s="766"/>
      <c r="J30" s="766"/>
      <c r="K30" s="766"/>
      <c r="L30" s="118"/>
      <c r="M30" s="118"/>
      <c r="N30" s="118"/>
      <c r="O30" s="118"/>
      <c r="P30" s="118"/>
      <c r="Q30" s="118"/>
      <c r="R30" s="118"/>
      <c r="S30" s="118"/>
      <c r="T30" s="118"/>
      <c r="U30" s="118"/>
      <c r="V30" s="118"/>
    </row>
    <row r="31" spans="1:22" ht="14" x14ac:dyDescent="0.2">
      <c r="A31" s="120"/>
      <c r="B31" s="120"/>
      <c r="C31" s="120"/>
      <c r="D31" s="120"/>
      <c r="E31" s="120"/>
      <c r="F31" s="120"/>
      <c r="G31" s="120"/>
      <c r="H31" s="120"/>
      <c r="I31" s="120"/>
      <c r="J31" s="120"/>
      <c r="K31" s="120"/>
      <c r="L31" s="2"/>
      <c r="M31" s="2"/>
      <c r="N31" s="2"/>
      <c r="O31" s="2"/>
      <c r="P31" s="2"/>
      <c r="Q31" s="2"/>
      <c r="R31" s="2"/>
      <c r="S31" s="2"/>
      <c r="T31" s="2"/>
      <c r="U31" s="2"/>
      <c r="V31" s="2"/>
    </row>
    <row r="32" spans="1:22" ht="16" x14ac:dyDescent="0.2">
      <c r="A32" s="816" t="s">
        <v>75</v>
      </c>
      <c r="B32" s="766"/>
      <c r="C32" s="766"/>
      <c r="D32" s="766"/>
      <c r="E32" s="766"/>
      <c r="F32" s="766"/>
      <c r="G32" s="766"/>
      <c r="H32" s="766"/>
      <c r="I32" s="766"/>
      <c r="J32" s="766"/>
      <c r="K32" s="766"/>
      <c r="L32" s="118"/>
      <c r="M32" s="118"/>
      <c r="N32" s="118"/>
      <c r="O32" s="118"/>
      <c r="P32" s="118"/>
      <c r="Q32" s="118"/>
      <c r="R32" s="118"/>
      <c r="S32" s="118"/>
      <c r="T32" s="118"/>
      <c r="U32" s="118"/>
      <c r="V32" s="118"/>
    </row>
    <row r="33" spans="1:22" ht="14" x14ac:dyDescent="0.2">
      <c r="A33" s="2"/>
      <c r="B33" s="2"/>
      <c r="C33" s="2"/>
      <c r="D33" s="2"/>
      <c r="E33" s="2"/>
      <c r="F33" s="2"/>
      <c r="G33" s="2"/>
      <c r="H33" s="2"/>
      <c r="I33" s="2"/>
      <c r="J33" s="2"/>
      <c r="K33" s="2"/>
      <c r="L33" s="2"/>
      <c r="M33" s="2"/>
      <c r="N33" s="2"/>
      <c r="O33" s="2"/>
      <c r="P33" s="2"/>
      <c r="Q33" s="2"/>
      <c r="R33" s="2"/>
      <c r="S33" s="2"/>
      <c r="T33" s="2"/>
      <c r="U33" s="2"/>
      <c r="V33" s="2"/>
    </row>
    <row r="34" spans="1:22" ht="16" x14ac:dyDescent="0.2">
      <c r="A34" s="117" t="s">
        <v>76</v>
      </c>
      <c r="B34" s="118"/>
      <c r="C34" s="118"/>
      <c r="D34" s="118"/>
      <c r="E34" s="118"/>
      <c r="F34" s="118"/>
      <c r="G34" s="118"/>
      <c r="H34" s="118"/>
      <c r="I34" s="118"/>
      <c r="J34" s="118"/>
      <c r="K34" s="118"/>
      <c r="L34" s="118"/>
      <c r="M34" s="118"/>
      <c r="N34" s="118"/>
      <c r="O34" s="118"/>
      <c r="P34" s="118"/>
      <c r="Q34" s="118"/>
      <c r="R34" s="118"/>
      <c r="S34" s="118"/>
      <c r="T34" s="118"/>
      <c r="U34" s="118"/>
      <c r="V34" s="118"/>
    </row>
    <row r="35" spans="1:22" ht="14" x14ac:dyDescent="0.2">
      <c r="A35" s="2"/>
      <c r="B35" s="2"/>
      <c r="C35" s="2"/>
      <c r="D35" s="2"/>
      <c r="E35" s="2"/>
      <c r="F35" s="2"/>
      <c r="G35" s="2"/>
      <c r="H35" s="2"/>
      <c r="I35" s="2"/>
      <c r="J35" s="2"/>
      <c r="K35" s="2"/>
      <c r="L35" s="2"/>
      <c r="M35" s="2"/>
      <c r="N35" s="2"/>
      <c r="O35" s="2"/>
      <c r="P35" s="2"/>
      <c r="Q35" s="2"/>
      <c r="R35" s="2"/>
      <c r="S35" s="2"/>
      <c r="T35" s="2"/>
      <c r="U35" s="2"/>
      <c r="V35" s="2"/>
    </row>
    <row r="36" spans="1:22" ht="14" x14ac:dyDescent="0.2">
      <c r="A36" s="2"/>
      <c r="B36" s="2"/>
      <c r="C36" s="2"/>
      <c r="D36" s="2"/>
      <c r="E36" s="2"/>
      <c r="F36" s="2"/>
      <c r="G36" s="2"/>
      <c r="H36" s="2"/>
      <c r="I36" s="2"/>
      <c r="J36" s="2"/>
      <c r="K36" s="2"/>
      <c r="L36" s="2"/>
      <c r="M36" s="2"/>
      <c r="N36" s="2"/>
      <c r="O36" s="2"/>
      <c r="P36" s="2"/>
      <c r="Q36" s="2"/>
      <c r="R36" s="2"/>
      <c r="S36" s="2"/>
      <c r="T36" s="2"/>
      <c r="U36" s="2"/>
      <c r="V36" s="2"/>
    </row>
    <row r="37" spans="1:22" ht="14" x14ac:dyDescent="0.2">
      <c r="A37" s="2"/>
      <c r="B37" s="2"/>
      <c r="C37" s="2"/>
      <c r="D37" s="2"/>
      <c r="E37" s="2"/>
      <c r="F37" s="2"/>
      <c r="G37" s="2"/>
      <c r="H37" s="2"/>
      <c r="I37" s="2"/>
      <c r="J37" s="2"/>
      <c r="K37" s="2"/>
      <c r="L37" s="2"/>
      <c r="M37" s="2"/>
      <c r="N37" s="2"/>
      <c r="O37" s="2"/>
      <c r="P37" s="2"/>
      <c r="Q37" s="2"/>
      <c r="R37" s="2"/>
      <c r="S37" s="2"/>
      <c r="T37" s="2"/>
      <c r="U37" s="2"/>
      <c r="V37" s="2"/>
    </row>
    <row r="38" spans="1:22" ht="19" x14ac:dyDescent="0.25">
      <c r="A38" s="815" t="s">
        <v>77</v>
      </c>
      <c r="B38" s="766"/>
      <c r="C38" s="766"/>
      <c r="D38" s="766"/>
      <c r="E38" s="766"/>
      <c r="F38" s="766"/>
      <c r="G38" s="766"/>
      <c r="H38" s="766"/>
      <c r="I38" s="766"/>
      <c r="J38" s="766"/>
      <c r="K38" s="766"/>
      <c r="L38" s="766"/>
      <c r="M38" s="2"/>
      <c r="N38" s="2"/>
      <c r="O38" s="2"/>
      <c r="P38" s="2"/>
      <c r="Q38" s="2"/>
      <c r="R38" s="2"/>
      <c r="S38" s="2"/>
      <c r="T38" s="2"/>
      <c r="U38" s="2"/>
      <c r="V38" s="2"/>
    </row>
    <row r="39" spans="1:22" ht="16" x14ac:dyDescent="0.2">
      <c r="A39" s="818" t="s">
        <v>78</v>
      </c>
      <c r="B39" s="766"/>
      <c r="C39" s="766"/>
      <c r="D39" s="766"/>
      <c r="E39" s="766"/>
      <c r="F39" s="766"/>
      <c r="G39" s="766"/>
      <c r="H39" s="2"/>
      <c r="I39" s="2"/>
      <c r="J39" s="2"/>
      <c r="K39" s="2"/>
      <c r="L39" s="2"/>
      <c r="M39" s="2"/>
      <c r="N39" s="2"/>
      <c r="O39" s="2"/>
      <c r="P39" s="2"/>
      <c r="Q39" s="2"/>
      <c r="R39" s="2"/>
      <c r="S39" s="2"/>
      <c r="T39" s="2"/>
      <c r="U39" s="2"/>
      <c r="V39" s="2"/>
    </row>
    <row r="40" spans="1:22" s="686" customFormat="1" ht="16" x14ac:dyDescent="0.2">
      <c r="A40" s="695"/>
      <c r="H40" s="2"/>
      <c r="I40" s="2"/>
      <c r="J40" s="2"/>
      <c r="K40" s="2"/>
      <c r="L40" s="2"/>
      <c r="M40" s="2"/>
      <c r="N40" s="2"/>
      <c r="O40" s="2"/>
      <c r="P40" s="2"/>
      <c r="Q40" s="2"/>
      <c r="R40" s="2"/>
      <c r="S40" s="2"/>
      <c r="T40" s="2"/>
      <c r="U40" s="2"/>
      <c r="V40" s="2"/>
    </row>
    <row r="41" spans="1:22" s="686" customFormat="1" ht="14" x14ac:dyDescent="0.2">
      <c r="A41" s="696"/>
      <c r="H41" s="2"/>
      <c r="I41" s="2"/>
      <c r="J41" s="2"/>
      <c r="K41" s="2"/>
      <c r="L41" s="2"/>
      <c r="M41" s="2"/>
      <c r="N41" s="2"/>
      <c r="O41" s="2"/>
      <c r="P41" s="2"/>
      <c r="Q41" s="2"/>
      <c r="R41" s="2"/>
      <c r="S41" s="2"/>
      <c r="T41" s="2"/>
      <c r="U41" s="2"/>
      <c r="V41" s="2"/>
    </row>
    <row r="42" spans="1:22" s="686" customFormat="1" ht="16" x14ac:dyDescent="0.2">
      <c r="A42" s="695"/>
      <c r="H42" s="2"/>
      <c r="I42" s="2"/>
      <c r="J42" s="2"/>
      <c r="K42" s="2"/>
      <c r="L42" s="2"/>
      <c r="M42" s="2"/>
      <c r="N42" s="2"/>
      <c r="O42" s="2"/>
      <c r="P42" s="2"/>
      <c r="Q42" s="2"/>
      <c r="R42" s="2"/>
      <c r="S42" s="2"/>
      <c r="T42" s="2"/>
      <c r="U42" s="2"/>
      <c r="V42" s="2"/>
    </row>
    <row r="43" spans="1:22" s="686" customFormat="1" ht="16" x14ac:dyDescent="0.2">
      <c r="A43" s="695"/>
      <c r="H43" s="2"/>
      <c r="I43" s="2"/>
      <c r="J43" s="2"/>
      <c r="K43" s="2"/>
      <c r="L43" s="2"/>
      <c r="M43" s="2"/>
      <c r="N43" s="2"/>
      <c r="O43" s="2"/>
      <c r="P43" s="2"/>
      <c r="Q43" s="2"/>
      <c r="R43" s="2"/>
      <c r="S43" s="2"/>
      <c r="T43" s="2"/>
      <c r="U43" s="2"/>
      <c r="V43" s="2"/>
    </row>
    <row r="44" spans="1:22" ht="16" x14ac:dyDescent="0.2">
      <c r="A44" s="695"/>
      <c r="B44" s="2"/>
      <c r="C44" s="2"/>
      <c r="D44" s="2"/>
      <c r="E44" s="2"/>
      <c r="F44" s="2"/>
      <c r="G44" s="2"/>
      <c r="H44" s="2"/>
      <c r="I44" s="2"/>
      <c r="J44" s="2"/>
      <c r="K44" s="2"/>
      <c r="L44" s="2"/>
      <c r="M44" s="2"/>
      <c r="N44" s="2"/>
      <c r="O44" s="2"/>
      <c r="P44" s="2"/>
      <c r="Q44" s="2"/>
      <c r="R44" s="2"/>
      <c r="S44" s="2"/>
      <c r="T44" s="2"/>
      <c r="U44" s="2"/>
      <c r="V44" s="2"/>
    </row>
    <row r="45" spans="1:22" ht="14" x14ac:dyDescent="0.2">
      <c r="A45" s="697"/>
      <c r="B45" s="2"/>
      <c r="C45" s="2"/>
      <c r="D45" s="2"/>
      <c r="E45" s="2"/>
      <c r="F45" s="2"/>
      <c r="G45" s="2"/>
      <c r="H45" s="2"/>
      <c r="I45" s="2"/>
      <c r="J45" s="2"/>
      <c r="K45" s="2"/>
      <c r="L45" s="2"/>
      <c r="M45" s="2"/>
      <c r="N45" s="2"/>
      <c r="O45" s="2"/>
      <c r="P45" s="2"/>
      <c r="Q45" s="2"/>
      <c r="R45" s="2"/>
      <c r="S45" s="2"/>
      <c r="T45" s="2"/>
      <c r="U45" s="2"/>
      <c r="V45" s="2"/>
    </row>
    <row r="46" spans="1:22" ht="14" x14ac:dyDescent="0.2">
      <c r="A46" s="697"/>
      <c r="B46" s="2"/>
      <c r="C46" s="2"/>
      <c r="D46" s="2"/>
      <c r="E46" s="2"/>
      <c r="F46" s="2"/>
      <c r="G46" s="2"/>
      <c r="H46" s="2"/>
      <c r="I46" s="2"/>
      <c r="J46" s="2"/>
      <c r="K46" s="2"/>
      <c r="L46" s="2"/>
      <c r="M46" s="2"/>
      <c r="N46" s="2"/>
      <c r="O46" s="2"/>
      <c r="P46" s="2"/>
      <c r="Q46" s="2"/>
      <c r="R46" s="2"/>
      <c r="S46" s="2"/>
      <c r="T46" s="2"/>
      <c r="U46" s="2"/>
      <c r="V46" s="2"/>
    </row>
    <row r="47" spans="1:22" ht="14" x14ac:dyDescent="0.2">
      <c r="A47" s="697"/>
      <c r="B47" s="2"/>
      <c r="C47" s="2"/>
      <c r="D47" s="2"/>
      <c r="E47" s="2"/>
      <c r="F47" s="2"/>
      <c r="G47" s="2"/>
      <c r="H47" s="2"/>
      <c r="I47" s="2"/>
      <c r="J47" s="2"/>
      <c r="K47" s="2"/>
      <c r="L47" s="2"/>
      <c r="M47" s="2"/>
      <c r="N47" s="2"/>
      <c r="O47" s="2"/>
      <c r="P47" s="2"/>
      <c r="Q47" s="2"/>
      <c r="R47" s="2"/>
      <c r="S47" s="2"/>
      <c r="T47" s="2"/>
      <c r="U47" s="2"/>
      <c r="V47" s="2"/>
    </row>
    <row r="48" spans="1:22" ht="14" x14ac:dyDescent="0.2">
      <c r="A48" s="2"/>
      <c r="B48" s="2"/>
      <c r="C48" s="2"/>
      <c r="D48" s="2"/>
      <c r="E48" s="2"/>
      <c r="F48" s="2"/>
      <c r="G48" s="2"/>
      <c r="H48" s="2"/>
      <c r="I48" s="2"/>
      <c r="J48" s="2"/>
      <c r="K48" s="2"/>
      <c r="L48" s="2"/>
      <c r="M48" s="2"/>
      <c r="N48" s="2"/>
      <c r="O48" s="2"/>
      <c r="P48" s="2"/>
      <c r="Q48" s="2"/>
      <c r="R48" s="2"/>
      <c r="S48" s="2"/>
      <c r="T48" s="2"/>
      <c r="U48" s="2"/>
      <c r="V48" s="2"/>
    </row>
    <row r="49" spans="1:22" ht="14" x14ac:dyDescent="0.2">
      <c r="A49" s="2"/>
      <c r="B49" s="2"/>
      <c r="C49" s="2"/>
      <c r="D49" s="2"/>
      <c r="E49" s="2"/>
      <c r="F49" s="2"/>
      <c r="G49" s="2"/>
      <c r="H49" s="2"/>
      <c r="I49" s="2"/>
      <c r="J49" s="2"/>
      <c r="K49" s="2"/>
      <c r="L49" s="2"/>
      <c r="M49" s="2"/>
      <c r="N49" s="2"/>
      <c r="O49" s="2"/>
      <c r="P49" s="2"/>
      <c r="Q49" s="2"/>
      <c r="R49" s="2"/>
      <c r="S49" s="2"/>
      <c r="T49" s="2"/>
      <c r="U49" s="2"/>
      <c r="V49" s="2"/>
    </row>
    <row r="50" spans="1:22" ht="14" x14ac:dyDescent="0.2">
      <c r="A50" s="2"/>
      <c r="B50" s="2"/>
      <c r="C50" s="2"/>
      <c r="D50" s="2"/>
      <c r="E50" s="2"/>
      <c r="F50" s="2"/>
      <c r="G50" s="2"/>
      <c r="H50" s="2"/>
      <c r="I50" s="2"/>
      <c r="J50" s="2"/>
      <c r="K50" s="2"/>
      <c r="L50" s="2"/>
      <c r="M50" s="2"/>
      <c r="N50" s="2"/>
      <c r="O50" s="2"/>
      <c r="P50" s="2"/>
      <c r="Q50" s="2"/>
      <c r="R50" s="2"/>
      <c r="S50" s="2"/>
      <c r="T50" s="2"/>
      <c r="U50" s="2"/>
      <c r="V50" s="2"/>
    </row>
    <row r="51" spans="1:22" ht="14" x14ac:dyDescent="0.2">
      <c r="A51" s="2"/>
      <c r="B51" s="2"/>
      <c r="C51" s="2"/>
      <c r="D51" s="2"/>
      <c r="E51" s="2"/>
      <c r="F51" s="2"/>
      <c r="G51" s="2"/>
      <c r="H51" s="2"/>
      <c r="I51" s="2"/>
      <c r="J51" s="2"/>
      <c r="K51" s="2"/>
      <c r="L51" s="2"/>
      <c r="M51" s="2"/>
      <c r="N51" s="2"/>
      <c r="O51" s="2"/>
      <c r="P51" s="2"/>
      <c r="Q51" s="2"/>
      <c r="R51" s="2"/>
      <c r="S51" s="2"/>
      <c r="T51" s="2"/>
      <c r="U51" s="2"/>
      <c r="V51" s="2"/>
    </row>
    <row r="52" spans="1:22" ht="14" x14ac:dyDescent="0.2">
      <c r="A52" s="2"/>
      <c r="B52" s="2"/>
      <c r="C52" s="2"/>
      <c r="D52" s="2"/>
      <c r="E52" s="2"/>
      <c r="F52" s="2"/>
      <c r="G52" s="2"/>
      <c r="H52" s="2"/>
      <c r="I52" s="2"/>
      <c r="J52" s="2"/>
      <c r="K52" s="2"/>
      <c r="L52" s="2"/>
      <c r="M52" s="2"/>
      <c r="N52" s="2"/>
      <c r="O52" s="2"/>
      <c r="P52" s="2"/>
      <c r="Q52" s="2"/>
      <c r="R52" s="2"/>
      <c r="S52" s="2"/>
      <c r="T52" s="2"/>
      <c r="U52" s="2"/>
      <c r="V52" s="2"/>
    </row>
    <row r="53" spans="1:22" ht="14" x14ac:dyDescent="0.2">
      <c r="A53" s="2"/>
      <c r="B53" s="2"/>
      <c r="C53" s="2"/>
      <c r="D53" s="2"/>
      <c r="E53" s="2"/>
      <c r="F53" s="2"/>
      <c r="G53" s="2"/>
      <c r="H53" s="2"/>
      <c r="I53" s="2"/>
      <c r="J53" s="2"/>
      <c r="K53" s="2"/>
      <c r="L53" s="2"/>
      <c r="M53" s="2"/>
      <c r="N53" s="2"/>
      <c r="O53" s="2"/>
      <c r="P53" s="2"/>
      <c r="Q53" s="2"/>
      <c r="R53" s="2"/>
      <c r="S53" s="2"/>
      <c r="T53" s="2"/>
      <c r="U53" s="2"/>
      <c r="V53" s="2"/>
    </row>
    <row r="54" spans="1:22" ht="14" x14ac:dyDescent="0.2">
      <c r="A54" s="2"/>
      <c r="B54" s="2"/>
      <c r="C54" s="2"/>
      <c r="D54" s="2"/>
      <c r="E54" s="2"/>
      <c r="F54" s="2"/>
      <c r="G54" s="2"/>
      <c r="H54" s="2"/>
      <c r="I54" s="2"/>
      <c r="J54" s="2"/>
      <c r="K54" s="2"/>
      <c r="L54" s="2"/>
      <c r="M54" s="2"/>
      <c r="N54" s="2"/>
      <c r="O54" s="2"/>
      <c r="P54" s="2"/>
      <c r="Q54" s="2"/>
      <c r="R54" s="2"/>
      <c r="S54" s="2"/>
      <c r="T54" s="2"/>
      <c r="U54" s="2"/>
      <c r="V54" s="2"/>
    </row>
    <row r="55" spans="1:22" ht="14" x14ac:dyDescent="0.2">
      <c r="A55" s="2"/>
      <c r="B55" s="2"/>
      <c r="C55" s="2"/>
      <c r="D55" s="2"/>
      <c r="E55" s="2"/>
      <c r="F55" s="2"/>
      <c r="G55" s="2"/>
      <c r="H55" s="2"/>
      <c r="I55" s="2"/>
      <c r="J55" s="2"/>
      <c r="K55" s="2"/>
      <c r="L55" s="2"/>
      <c r="M55" s="2"/>
      <c r="N55" s="2"/>
      <c r="O55" s="2"/>
      <c r="P55" s="2"/>
      <c r="Q55" s="2"/>
      <c r="R55" s="2"/>
      <c r="S55" s="2"/>
      <c r="T55" s="2"/>
      <c r="U55" s="2"/>
      <c r="V55" s="2"/>
    </row>
    <row r="56" spans="1:22" ht="14" x14ac:dyDescent="0.2">
      <c r="A56" s="2"/>
      <c r="B56" s="2"/>
      <c r="C56" s="2"/>
      <c r="D56" s="2"/>
      <c r="E56" s="2"/>
      <c r="F56" s="2"/>
      <c r="G56" s="2"/>
      <c r="H56" s="2"/>
      <c r="I56" s="2"/>
      <c r="J56" s="2"/>
      <c r="K56" s="2"/>
      <c r="L56" s="2"/>
      <c r="M56" s="2"/>
      <c r="N56" s="2"/>
      <c r="O56" s="2"/>
      <c r="P56" s="2"/>
      <c r="Q56" s="2"/>
      <c r="R56" s="2"/>
      <c r="S56" s="2"/>
      <c r="T56" s="2"/>
      <c r="U56" s="2"/>
      <c r="V56" s="2"/>
    </row>
    <row r="57" spans="1:22" ht="14" x14ac:dyDescent="0.2">
      <c r="A57" s="2"/>
      <c r="B57" s="2"/>
      <c r="C57" s="2"/>
      <c r="D57" s="2"/>
      <c r="E57" s="2"/>
      <c r="F57" s="2"/>
      <c r="G57" s="2"/>
      <c r="H57" s="2"/>
      <c r="I57" s="2"/>
      <c r="J57" s="2"/>
      <c r="K57" s="2"/>
      <c r="L57" s="2"/>
      <c r="M57" s="2"/>
      <c r="N57" s="2"/>
      <c r="O57" s="2"/>
      <c r="P57" s="2"/>
      <c r="Q57" s="2"/>
      <c r="R57" s="2"/>
      <c r="S57" s="2"/>
      <c r="T57" s="2"/>
      <c r="U57" s="2"/>
      <c r="V57" s="2"/>
    </row>
    <row r="58" spans="1:22" ht="14" x14ac:dyDescent="0.2">
      <c r="A58" s="2"/>
      <c r="B58" s="2"/>
      <c r="C58" s="2"/>
      <c r="D58" s="2"/>
      <c r="E58" s="2"/>
      <c r="F58" s="2"/>
      <c r="G58" s="2"/>
      <c r="H58" s="2"/>
      <c r="I58" s="2"/>
      <c r="J58" s="2"/>
      <c r="K58" s="2"/>
      <c r="L58" s="2"/>
      <c r="M58" s="2"/>
      <c r="N58" s="2"/>
      <c r="O58" s="2"/>
      <c r="P58" s="2"/>
      <c r="Q58" s="2"/>
      <c r="R58" s="2"/>
      <c r="S58" s="2"/>
      <c r="T58" s="2"/>
      <c r="U58" s="2"/>
      <c r="V58" s="2"/>
    </row>
    <row r="59" spans="1:22" ht="14" x14ac:dyDescent="0.2">
      <c r="A59" s="2"/>
      <c r="B59" s="2"/>
      <c r="C59" s="2"/>
      <c r="D59" s="2"/>
      <c r="E59" s="2"/>
      <c r="F59" s="2"/>
      <c r="G59" s="2"/>
      <c r="H59" s="2"/>
      <c r="I59" s="2"/>
      <c r="J59" s="2"/>
      <c r="K59" s="2"/>
      <c r="L59" s="2"/>
      <c r="M59" s="2"/>
      <c r="N59" s="2"/>
      <c r="O59" s="2"/>
      <c r="P59" s="2"/>
      <c r="Q59" s="2"/>
      <c r="R59" s="2"/>
      <c r="S59" s="2"/>
      <c r="T59" s="2"/>
      <c r="U59" s="2"/>
      <c r="V59" s="2"/>
    </row>
    <row r="60" spans="1:22" ht="14" x14ac:dyDescent="0.2">
      <c r="A60" s="2"/>
      <c r="B60" s="2"/>
      <c r="C60" s="2"/>
      <c r="D60" s="2"/>
      <c r="E60" s="2"/>
      <c r="F60" s="2"/>
      <c r="G60" s="2"/>
      <c r="H60" s="2"/>
      <c r="I60" s="2"/>
      <c r="J60" s="2"/>
      <c r="K60" s="2"/>
      <c r="L60" s="2"/>
      <c r="M60" s="2"/>
      <c r="N60" s="2"/>
      <c r="O60" s="2"/>
      <c r="P60" s="2"/>
      <c r="Q60" s="2"/>
      <c r="R60" s="2"/>
      <c r="S60" s="2"/>
      <c r="T60" s="2"/>
      <c r="U60" s="2"/>
      <c r="V60" s="2"/>
    </row>
    <row r="61" spans="1:22" ht="14" x14ac:dyDescent="0.2">
      <c r="A61" s="2"/>
      <c r="B61" s="2"/>
      <c r="C61" s="2"/>
      <c r="D61" s="2"/>
      <c r="E61" s="2"/>
      <c r="F61" s="2"/>
      <c r="G61" s="2"/>
      <c r="H61" s="2"/>
      <c r="I61" s="2"/>
      <c r="J61" s="2"/>
      <c r="K61" s="2"/>
      <c r="L61" s="2"/>
      <c r="M61" s="2"/>
      <c r="N61" s="2"/>
      <c r="O61" s="2"/>
      <c r="P61" s="2"/>
      <c r="Q61" s="2"/>
      <c r="R61" s="2"/>
      <c r="S61" s="2"/>
      <c r="T61" s="2"/>
      <c r="U61" s="2"/>
      <c r="V61" s="2"/>
    </row>
    <row r="62" spans="1:22" ht="14" x14ac:dyDescent="0.2">
      <c r="A62" s="2"/>
      <c r="B62" s="2"/>
      <c r="C62" s="2"/>
      <c r="D62" s="2"/>
      <c r="E62" s="2"/>
      <c r="F62" s="2"/>
      <c r="G62" s="2"/>
      <c r="H62" s="2"/>
      <c r="I62" s="2"/>
      <c r="J62" s="2"/>
      <c r="K62" s="2"/>
      <c r="L62" s="2"/>
      <c r="M62" s="2"/>
      <c r="N62" s="2"/>
      <c r="O62" s="2"/>
      <c r="P62" s="2"/>
      <c r="Q62" s="2"/>
      <c r="R62" s="2"/>
      <c r="S62" s="2"/>
      <c r="T62" s="2"/>
      <c r="U62" s="2"/>
      <c r="V62" s="2"/>
    </row>
    <row r="63" spans="1:22" ht="14" x14ac:dyDescent="0.2">
      <c r="A63" s="2"/>
      <c r="B63" s="2"/>
      <c r="C63" s="2"/>
      <c r="D63" s="2"/>
      <c r="E63" s="2"/>
      <c r="F63" s="2"/>
      <c r="G63" s="2"/>
      <c r="H63" s="2"/>
      <c r="I63" s="2"/>
      <c r="J63" s="2"/>
      <c r="K63" s="2"/>
      <c r="L63" s="2"/>
      <c r="M63" s="2"/>
      <c r="N63" s="2"/>
      <c r="O63" s="2"/>
      <c r="P63" s="2"/>
      <c r="Q63" s="2"/>
      <c r="R63" s="2"/>
      <c r="S63" s="2"/>
      <c r="T63" s="2"/>
      <c r="U63" s="2"/>
      <c r="V63" s="2"/>
    </row>
    <row r="64" spans="1:22" ht="14" x14ac:dyDescent="0.2">
      <c r="A64" s="2"/>
      <c r="B64" s="2"/>
      <c r="C64" s="2"/>
      <c r="D64" s="2"/>
      <c r="E64" s="2"/>
      <c r="F64" s="2"/>
      <c r="G64" s="2"/>
      <c r="H64" s="2"/>
      <c r="I64" s="2"/>
      <c r="J64" s="2"/>
      <c r="K64" s="2"/>
      <c r="L64" s="2"/>
      <c r="M64" s="2"/>
      <c r="N64" s="2"/>
      <c r="O64" s="2"/>
      <c r="P64" s="2"/>
      <c r="Q64" s="2"/>
      <c r="R64" s="2"/>
      <c r="S64" s="2"/>
      <c r="T64" s="2"/>
      <c r="U64" s="2"/>
      <c r="V64" s="2"/>
    </row>
    <row r="65" spans="1:22" ht="14" x14ac:dyDescent="0.2">
      <c r="A65" s="2"/>
      <c r="B65" s="2"/>
      <c r="C65" s="2"/>
      <c r="D65" s="2"/>
      <c r="E65" s="2"/>
      <c r="F65" s="2"/>
      <c r="G65" s="2"/>
      <c r="H65" s="2"/>
      <c r="I65" s="2"/>
      <c r="J65" s="2"/>
      <c r="K65" s="2"/>
      <c r="L65" s="2"/>
      <c r="M65" s="2"/>
      <c r="N65" s="2"/>
      <c r="O65" s="2"/>
      <c r="P65" s="2"/>
      <c r="Q65" s="2"/>
      <c r="R65" s="2"/>
      <c r="S65" s="2"/>
      <c r="T65" s="2"/>
      <c r="U65" s="2"/>
      <c r="V65" s="2"/>
    </row>
    <row r="66" spans="1:22" ht="14" x14ac:dyDescent="0.2">
      <c r="A66" s="2"/>
      <c r="B66" s="2"/>
      <c r="C66" s="2"/>
      <c r="D66" s="2"/>
      <c r="E66" s="2"/>
      <c r="F66" s="2"/>
      <c r="G66" s="2"/>
      <c r="H66" s="2"/>
      <c r="I66" s="2"/>
      <c r="J66" s="2"/>
      <c r="K66" s="2"/>
      <c r="L66" s="2"/>
      <c r="M66" s="2"/>
      <c r="N66" s="2"/>
      <c r="O66" s="2"/>
      <c r="P66" s="2"/>
      <c r="Q66" s="2"/>
      <c r="R66" s="2"/>
      <c r="S66" s="2"/>
      <c r="T66" s="2"/>
      <c r="U66" s="2"/>
      <c r="V66" s="2"/>
    </row>
    <row r="67" spans="1:22" ht="14" x14ac:dyDescent="0.2">
      <c r="A67" s="2"/>
      <c r="B67" s="2"/>
      <c r="C67" s="2"/>
      <c r="D67" s="2"/>
      <c r="E67" s="2"/>
      <c r="F67" s="2"/>
      <c r="G67" s="2"/>
      <c r="H67" s="2"/>
      <c r="I67" s="2"/>
      <c r="J67" s="2"/>
      <c r="K67" s="2"/>
      <c r="L67" s="2"/>
      <c r="M67" s="2"/>
      <c r="N67" s="2"/>
      <c r="O67" s="2"/>
      <c r="P67" s="2"/>
      <c r="Q67" s="2"/>
      <c r="R67" s="2"/>
      <c r="S67" s="2"/>
      <c r="T67" s="2"/>
      <c r="U67" s="2"/>
      <c r="V67" s="2"/>
    </row>
    <row r="68" spans="1:22" ht="14" x14ac:dyDescent="0.2">
      <c r="A68" s="2"/>
      <c r="B68" s="2"/>
      <c r="C68" s="2"/>
      <c r="D68" s="2"/>
      <c r="E68" s="2"/>
      <c r="F68" s="2"/>
      <c r="G68" s="2"/>
      <c r="H68" s="2"/>
      <c r="I68" s="2"/>
      <c r="J68" s="2"/>
      <c r="K68" s="2"/>
      <c r="L68" s="2"/>
      <c r="M68" s="2"/>
      <c r="N68" s="2"/>
      <c r="O68" s="2"/>
      <c r="P68" s="2"/>
      <c r="Q68" s="2"/>
      <c r="R68" s="2"/>
      <c r="S68" s="2"/>
      <c r="T68" s="2"/>
      <c r="U68" s="2"/>
      <c r="V68" s="2"/>
    </row>
    <row r="69" spans="1:22" ht="14" x14ac:dyDescent="0.2">
      <c r="A69" s="2"/>
      <c r="B69" s="2"/>
      <c r="C69" s="2"/>
      <c r="D69" s="2"/>
      <c r="E69" s="2"/>
      <c r="F69" s="2"/>
      <c r="G69" s="2"/>
      <c r="H69" s="2"/>
      <c r="I69" s="2"/>
      <c r="J69" s="2"/>
      <c r="K69" s="2"/>
      <c r="L69" s="2"/>
      <c r="M69" s="2"/>
      <c r="N69" s="2"/>
      <c r="O69" s="2"/>
      <c r="P69" s="2"/>
      <c r="Q69" s="2"/>
      <c r="R69" s="2"/>
      <c r="S69" s="2"/>
      <c r="T69" s="2"/>
      <c r="U69" s="2"/>
      <c r="V69" s="2"/>
    </row>
    <row r="70" spans="1:22" ht="14" x14ac:dyDescent="0.2">
      <c r="A70" s="2"/>
      <c r="B70" s="2"/>
      <c r="C70" s="2"/>
      <c r="D70" s="2"/>
      <c r="E70" s="2"/>
      <c r="F70" s="2"/>
      <c r="G70" s="2"/>
      <c r="H70" s="2"/>
      <c r="I70" s="2"/>
      <c r="J70" s="2"/>
      <c r="K70" s="2"/>
      <c r="L70" s="2"/>
      <c r="M70" s="2"/>
      <c r="N70" s="2"/>
      <c r="O70" s="2"/>
      <c r="P70" s="2"/>
      <c r="Q70" s="2"/>
      <c r="R70" s="2"/>
      <c r="S70" s="2"/>
      <c r="T70" s="2"/>
      <c r="U70" s="2"/>
      <c r="V70" s="2"/>
    </row>
    <row r="71" spans="1:22" ht="14" x14ac:dyDescent="0.2">
      <c r="A71" s="2"/>
      <c r="B71" s="2"/>
      <c r="C71" s="2"/>
      <c r="D71" s="2"/>
      <c r="E71" s="2"/>
      <c r="F71" s="2"/>
      <c r="G71" s="2"/>
      <c r="H71" s="2"/>
      <c r="I71" s="2"/>
      <c r="J71" s="2"/>
      <c r="K71" s="2"/>
      <c r="L71" s="2"/>
      <c r="M71" s="2"/>
      <c r="N71" s="2"/>
      <c r="O71" s="2"/>
      <c r="P71" s="2"/>
      <c r="Q71" s="2"/>
      <c r="R71" s="2"/>
      <c r="S71" s="2"/>
      <c r="T71" s="2"/>
      <c r="U71" s="2"/>
      <c r="V71" s="2"/>
    </row>
    <row r="72" spans="1:22" ht="14" x14ac:dyDescent="0.2">
      <c r="A72" s="2"/>
      <c r="B72" s="2"/>
      <c r="C72" s="2"/>
      <c r="D72" s="2"/>
      <c r="E72" s="2"/>
      <c r="F72" s="2"/>
      <c r="G72" s="2"/>
      <c r="H72" s="2"/>
      <c r="I72" s="2"/>
      <c r="J72" s="2"/>
      <c r="K72" s="2"/>
      <c r="L72" s="2"/>
      <c r="M72" s="2"/>
      <c r="N72" s="2"/>
      <c r="O72" s="2"/>
      <c r="P72" s="2"/>
      <c r="Q72" s="2"/>
      <c r="R72" s="2"/>
      <c r="S72" s="2"/>
      <c r="T72" s="2"/>
      <c r="U72" s="2"/>
      <c r="V72" s="2"/>
    </row>
    <row r="73" spans="1:22" ht="14" x14ac:dyDescent="0.2">
      <c r="A73" s="2"/>
      <c r="B73" s="2"/>
      <c r="C73" s="2"/>
      <c r="D73" s="2"/>
      <c r="E73" s="2"/>
      <c r="F73" s="2"/>
      <c r="G73" s="2"/>
      <c r="H73" s="2"/>
      <c r="I73" s="2"/>
      <c r="J73" s="2"/>
      <c r="K73" s="2"/>
      <c r="L73" s="2"/>
      <c r="M73" s="2"/>
      <c r="N73" s="2"/>
      <c r="O73" s="2"/>
      <c r="P73" s="2"/>
      <c r="Q73" s="2"/>
      <c r="R73" s="2"/>
      <c r="S73" s="2"/>
      <c r="T73" s="2"/>
      <c r="U73" s="2"/>
      <c r="V73" s="2"/>
    </row>
    <row r="74" spans="1:22" ht="14" x14ac:dyDescent="0.2">
      <c r="A74" s="2"/>
      <c r="B74" s="2"/>
      <c r="C74" s="2"/>
      <c r="D74" s="2"/>
      <c r="E74" s="2"/>
      <c r="F74" s="2"/>
      <c r="G74" s="2"/>
      <c r="H74" s="2"/>
      <c r="I74" s="2"/>
      <c r="J74" s="2"/>
      <c r="K74" s="2"/>
      <c r="L74" s="2"/>
      <c r="M74" s="2"/>
      <c r="N74" s="2"/>
      <c r="O74" s="2"/>
      <c r="P74" s="2"/>
      <c r="Q74" s="2"/>
      <c r="R74" s="2"/>
      <c r="S74" s="2"/>
      <c r="T74" s="2"/>
      <c r="U74" s="2"/>
      <c r="V74" s="2"/>
    </row>
    <row r="75" spans="1:22" ht="14" x14ac:dyDescent="0.2">
      <c r="A75" s="2"/>
      <c r="B75" s="2"/>
      <c r="C75" s="2"/>
      <c r="D75" s="2"/>
      <c r="E75" s="2"/>
      <c r="F75" s="2"/>
      <c r="G75" s="2"/>
      <c r="H75" s="2"/>
      <c r="I75" s="2"/>
      <c r="J75" s="2"/>
      <c r="K75" s="2"/>
      <c r="L75" s="2"/>
      <c r="M75" s="2"/>
      <c r="N75" s="2"/>
      <c r="O75" s="2"/>
      <c r="P75" s="2"/>
      <c r="Q75" s="2"/>
      <c r="R75" s="2"/>
      <c r="S75" s="2"/>
      <c r="T75" s="2"/>
      <c r="U75" s="2"/>
      <c r="V75" s="2"/>
    </row>
    <row r="76" spans="1:22" ht="14" x14ac:dyDescent="0.2">
      <c r="A76" s="2"/>
      <c r="B76" s="2"/>
      <c r="C76" s="2"/>
      <c r="D76" s="2"/>
      <c r="E76" s="2"/>
      <c r="F76" s="2"/>
      <c r="G76" s="2"/>
      <c r="H76" s="2"/>
      <c r="I76" s="2"/>
      <c r="J76" s="2"/>
      <c r="K76" s="2"/>
      <c r="L76" s="2"/>
      <c r="M76" s="2"/>
      <c r="N76" s="2"/>
      <c r="O76" s="2"/>
      <c r="P76" s="2"/>
      <c r="Q76" s="2"/>
      <c r="R76" s="2"/>
      <c r="S76" s="2"/>
      <c r="T76" s="2"/>
      <c r="U76" s="2"/>
      <c r="V76" s="2"/>
    </row>
    <row r="77" spans="1:22" ht="14" x14ac:dyDescent="0.2">
      <c r="A77" s="2"/>
      <c r="B77" s="2"/>
      <c r="C77" s="2"/>
      <c r="D77" s="2"/>
      <c r="E77" s="2"/>
      <c r="F77" s="2"/>
      <c r="G77" s="2"/>
      <c r="H77" s="2"/>
      <c r="I77" s="2"/>
      <c r="J77" s="2"/>
      <c r="K77" s="2"/>
      <c r="L77" s="2"/>
      <c r="M77" s="2"/>
      <c r="N77" s="2"/>
      <c r="O77" s="2"/>
      <c r="P77" s="2"/>
      <c r="Q77" s="2"/>
      <c r="R77" s="2"/>
      <c r="S77" s="2"/>
      <c r="T77" s="2"/>
      <c r="U77" s="2"/>
      <c r="V77" s="2"/>
    </row>
    <row r="78" spans="1:22" ht="14" x14ac:dyDescent="0.2">
      <c r="A78" s="2"/>
      <c r="B78" s="2"/>
      <c r="C78" s="2"/>
      <c r="D78" s="2"/>
      <c r="E78" s="2"/>
      <c r="F78" s="2"/>
      <c r="G78" s="2"/>
      <c r="H78" s="2"/>
      <c r="I78" s="2"/>
      <c r="J78" s="2"/>
      <c r="K78" s="2"/>
      <c r="L78" s="2"/>
      <c r="M78" s="2"/>
      <c r="N78" s="2"/>
      <c r="O78" s="2"/>
      <c r="P78" s="2"/>
      <c r="Q78" s="2"/>
      <c r="R78" s="2"/>
      <c r="S78" s="2"/>
      <c r="T78" s="2"/>
      <c r="U78" s="2"/>
      <c r="V78" s="2"/>
    </row>
    <row r="79" spans="1:22" ht="19" x14ac:dyDescent="0.25">
      <c r="A79" s="815" t="s">
        <v>79</v>
      </c>
      <c r="B79" s="766"/>
      <c r="C79" s="766"/>
      <c r="D79" s="766"/>
      <c r="E79" s="766"/>
      <c r="F79" s="766"/>
      <c r="G79" s="766"/>
      <c r="H79" s="766"/>
      <c r="I79" s="766"/>
      <c r="J79" s="766"/>
      <c r="K79" s="766"/>
      <c r="L79" s="766"/>
      <c r="M79" s="119"/>
      <c r="N79" s="119"/>
      <c r="O79" s="119"/>
      <c r="P79" s="119"/>
      <c r="Q79" s="119"/>
      <c r="R79" s="119"/>
      <c r="S79" s="119"/>
      <c r="T79" s="119"/>
      <c r="U79" s="119"/>
      <c r="V79" s="119"/>
    </row>
    <row r="80" spans="1:22" ht="15.75" customHeight="1" x14ac:dyDescent="0.2">
      <c r="A80" s="818" t="s">
        <v>80</v>
      </c>
      <c r="B80" s="766"/>
      <c r="C80" s="766"/>
      <c r="D80" s="766"/>
      <c r="E80" s="766"/>
      <c r="F80" s="766"/>
      <c r="G80" s="766"/>
      <c r="H80" s="49"/>
      <c r="I80" s="49"/>
      <c r="J80" s="49"/>
      <c r="K80" s="49"/>
      <c r="L80" s="49"/>
      <c r="M80" s="49"/>
      <c r="N80" s="49"/>
      <c r="O80" s="49"/>
      <c r="P80" s="49"/>
      <c r="Q80" s="49"/>
      <c r="R80" s="49"/>
      <c r="S80" s="49"/>
      <c r="T80" s="49"/>
      <c r="U80" s="49"/>
      <c r="V80" s="49"/>
    </row>
    <row r="81" spans="1:22" ht="15.75" customHeight="1" x14ac:dyDescent="0.2">
      <c r="A81" s="1"/>
      <c r="B81" s="1"/>
      <c r="C81" s="1"/>
      <c r="D81" s="1"/>
      <c r="E81" s="1"/>
      <c r="F81" s="1"/>
      <c r="G81" s="1"/>
      <c r="H81" s="1"/>
      <c r="I81" s="1"/>
      <c r="J81" s="1"/>
      <c r="K81" s="1"/>
      <c r="L81" s="1"/>
      <c r="M81" s="1"/>
      <c r="N81" s="1"/>
      <c r="O81" s="1"/>
      <c r="P81" s="1"/>
      <c r="Q81" s="1"/>
      <c r="R81" s="1"/>
      <c r="S81" s="1"/>
      <c r="T81" s="1"/>
      <c r="U81" s="1"/>
      <c r="V81" s="1"/>
    </row>
    <row r="82" spans="1:22" ht="15.75" customHeight="1" x14ac:dyDescent="0.2">
      <c r="A82" s="1"/>
      <c r="B82" s="1"/>
      <c r="C82" s="1"/>
      <c r="D82" s="1"/>
      <c r="E82" s="1"/>
      <c r="F82" s="1"/>
      <c r="G82" s="1"/>
      <c r="H82" s="1"/>
      <c r="I82" s="1"/>
      <c r="J82" s="1"/>
      <c r="K82" s="1"/>
      <c r="L82" s="1"/>
      <c r="M82" s="1"/>
      <c r="N82" s="1"/>
      <c r="O82" s="1"/>
      <c r="P82" s="1"/>
      <c r="Q82" s="1"/>
      <c r="R82" s="1"/>
      <c r="S82" s="1"/>
      <c r="T82" s="1"/>
      <c r="U82" s="1"/>
      <c r="V82" s="1"/>
    </row>
    <row r="83" spans="1:22" ht="15.75" customHeight="1" x14ac:dyDescent="0.2">
      <c r="A83" s="1"/>
      <c r="B83" s="1"/>
      <c r="C83" s="1"/>
      <c r="D83" s="1"/>
      <c r="E83" s="1"/>
      <c r="F83" s="1"/>
      <c r="G83" s="1"/>
      <c r="H83" s="1"/>
      <c r="I83" s="1"/>
      <c r="J83" s="1"/>
      <c r="K83" s="1"/>
      <c r="L83" s="1"/>
      <c r="M83" s="1"/>
      <c r="N83" s="1"/>
      <c r="O83" s="1"/>
      <c r="P83" s="1"/>
      <c r="Q83" s="1"/>
      <c r="R83" s="1"/>
      <c r="S83" s="1"/>
      <c r="T83" s="1"/>
      <c r="U83" s="1"/>
      <c r="V83" s="1"/>
    </row>
    <row r="84" spans="1:22" ht="15.75" customHeight="1" x14ac:dyDescent="0.2">
      <c r="A84" s="1"/>
      <c r="B84" s="1"/>
      <c r="C84" s="1"/>
      <c r="D84" s="1"/>
      <c r="E84" s="1"/>
      <c r="F84" s="1"/>
      <c r="G84" s="1"/>
      <c r="H84" s="1"/>
      <c r="I84" s="1"/>
      <c r="J84" s="1"/>
      <c r="K84" s="1"/>
      <c r="L84" s="1"/>
      <c r="M84" s="1"/>
      <c r="N84" s="1"/>
      <c r="O84" s="1"/>
      <c r="P84" s="1"/>
      <c r="Q84" s="1"/>
      <c r="R84" s="1"/>
      <c r="S84" s="1"/>
      <c r="T84" s="1"/>
      <c r="U84" s="1"/>
      <c r="V84" s="1"/>
    </row>
    <row r="85" spans="1:22" ht="15.75" customHeight="1" x14ac:dyDescent="0.2">
      <c r="A85" s="1"/>
      <c r="B85" s="1"/>
      <c r="C85" s="1"/>
      <c r="D85" s="1"/>
      <c r="E85" s="1"/>
      <c r="F85" s="1"/>
      <c r="G85" s="1"/>
      <c r="H85" s="1"/>
      <c r="I85" s="1"/>
      <c r="J85" s="1"/>
      <c r="K85" s="1"/>
      <c r="L85" s="1"/>
      <c r="M85" s="1"/>
      <c r="N85" s="1"/>
      <c r="O85" s="1"/>
      <c r="P85" s="1"/>
      <c r="Q85" s="1"/>
      <c r="R85" s="1"/>
      <c r="S85" s="1"/>
      <c r="T85" s="1"/>
      <c r="U85" s="1"/>
      <c r="V85" s="1"/>
    </row>
    <row r="86" spans="1:22" ht="15.75" customHeight="1" x14ac:dyDescent="0.2">
      <c r="A86" s="1"/>
      <c r="B86" s="1"/>
      <c r="C86" s="1"/>
      <c r="D86" s="1"/>
      <c r="E86" s="1"/>
      <c r="F86" s="1"/>
      <c r="G86" s="1"/>
      <c r="H86" s="1"/>
      <c r="I86" s="1"/>
      <c r="J86" s="1"/>
      <c r="K86" s="1"/>
      <c r="L86" s="1"/>
      <c r="M86" s="1"/>
      <c r="N86" s="1"/>
      <c r="O86" s="1"/>
      <c r="P86" s="1"/>
      <c r="Q86" s="1"/>
      <c r="R86" s="1"/>
      <c r="S86" s="1"/>
      <c r="T86" s="1"/>
      <c r="U86" s="1"/>
      <c r="V86" s="1"/>
    </row>
    <row r="87" spans="1:22" ht="15.75" customHeight="1" x14ac:dyDescent="0.2">
      <c r="A87" s="1"/>
      <c r="B87" s="1"/>
      <c r="C87" s="1"/>
      <c r="D87" s="1"/>
      <c r="E87" s="1"/>
      <c r="F87" s="1"/>
      <c r="G87" s="1"/>
      <c r="H87" s="1"/>
      <c r="I87" s="1"/>
      <c r="J87" s="1"/>
      <c r="K87" s="1"/>
      <c r="L87" s="1"/>
      <c r="M87" s="1"/>
      <c r="N87" s="1"/>
      <c r="O87" s="1"/>
      <c r="P87" s="1"/>
      <c r="Q87" s="1"/>
      <c r="R87" s="1"/>
      <c r="S87" s="1"/>
      <c r="T87" s="1"/>
      <c r="U87" s="1"/>
      <c r="V87" s="1"/>
    </row>
    <row r="88" spans="1:22" ht="15.75" customHeight="1" x14ac:dyDescent="0.2">
      <c r="A88" s="1"/>
      <c r="B88" s="1"/>
      <c r="C88" s="1"/>
      <c r="D88" s="1"/>
      <c r="E88" s="1"/>
      <c r="F88" s="1"/>
      <c r="G88" s="1"/>
      <c r="H88" s="1"/>
      <c r="I88" s="1"/>
      <c r="J88" s="1"/>
      <c r="K88" s="1"/>
      <c r="L88" s="1"/>
      <c r="M88" s="1"/>
      <c r="N88" s="1"/>
      <c r="O88" s="1"/>
      <c r="P88" s="1"/>
      <c r="Q88" s="1"/>
      <c r="R88" s="1"/>
      <c r="S88" s="1"/>
      <c r="T88" s="1"/>
      <c r="U88" s="1"/>
      <c r="V88" s="1"/>
    </row>
    <row r="89" spans="1:22" ht="15.75" customHeight="1" x14ac:dyDescent="0.2">
      <c r="A89" s="1"/>
      <c r="B89" s="1"/>
      <c r="C89" s="1"/>
      <c r="D89" s="1"/>
      <c r="E89" s="1"/>
      <c r="F89" s="1"/>
      <c r="G89" s="1"/>
      <c r="H89" s="1"/>
      <c r="I89" s="1"/>
      <c r="J89" s="1"/>
      <c r="K89" s="1"/>
      <c r="L89" s="1"/>
      <c r="M89" s="1"/>
      <c r="N89" s="1"/>
      <c r="O89" s="1"/>
      <c r="P89" s="1"/>
      <c r="Q89" s="1"/>
      <c r="R89" s="1"/>
      <c r="S89" s="1"/>
      <c r="T89" s="1"/>
      <c r="U89" s="1"/>
      <c r="V89" s="1"/>
    </row>
    <row r="90" spans="1:22" ht="15.75" customHeight="1" x14ac:dyDescent="0.2">
      <c r="A90" s="1"/>
      <c r="B90" s="1"/>
      <c r="C90" s="1"/>
      <c r="D90" s="1"/>
      <c r="E90" s="1"/>
      <c r="F90" s="1"/>
      <c r="G90" s="1"/>
      <c r="H90" s="1"/>
      <c r="I90" s="1"/>
      <c r="J90" s="1"/>
      <c r="K90" s="1"/>
      <c r="L90" s="1"/>
      <c r="M90" s="1"/>
      <c r="N90" s="1"/>
      <c r="O90" s="1"/>
      <c r="P90" s="1"/>
      <c r="Q90" s="1"/>
      <c r="R90" s="1"/>
      <c r="S90" s="1"/>
      <c r="T90" s="1"/>
      <c r="U90" s="1"/>
      <c r="V90" s="1"/>
    </row>
    <row r="91" spans="1:22" ht="15.75" customHeight="1" x14ac:dyDescent="0.2">
      <c r="A91" s="1"/>
      <c r="B91" s="1"/>
      <c r="C91" s="1"/>
      <c r="D91" s="1"/>
      <c r="E91" s="1"/>
      <c r="F91" s="1"/>
      <c r="G91" s="1"/>
      <c r="H91" s="1"/>
      <c r="I91" s="1"/>
      <c r="J91" s="1"/>
      <c r="K91" s="1"/>
      <c r="L91" s="1"/>
      <c r="M91" s="1"/>
      <c r="N91" s="1"/>
      <c r="O91" s="1"/>
      <c r="P91" s="1"/>
      <c r="Q91" s="1"/>
      <c r="R91" s="1"/>
      <c r="S91" s="1"/>
      <c r="T91" s="1"/>
      <c r="U91" s="1"/>
      <c r="V91" s="1"/>
    </row>
    <row r="92" spans="1:22" ht="15.75" customHeight="1" x14ac:dyDescent="0.2">
      <c r="A92" s="1"/>
      <c r="B92" s="1"/>
      <c r="C92" s="1"/>
      <c r="D92" s="1"/>
      <c r="E92" s="1"/>
      <c r="F92" s="1"/>
      <c r="G92" s="1"/>
      <c r="H92" s="1"/>
      <c r="I92" s="1"/>
      <c r="J92" s="1"/>
      <c r="K92" s="1"/>
      <c r="L92" s="1"/>
      <c r="M92" s="1"/>
      <c r="N92" s="1"/>
      <c r="O92" s="1"/>
      <c r="P92" s="1"/>
      <c r="Q92" s="1"/>
      <c r="R92" s="1"/>
      <c r="S92" s="1"/>
      <c r="T92" s="1"/>
      <c r="U92" s="1"/>
      <c r="V92" s="1"/>
    </row>
    <row r="93" spans="1:22" ht="15.75" customHeight="1" x14ac:dyDescent="0.2">
      <c r="A93" s="1"/>
      <c r="B93" s="1"/>
      <c r="C93" s="1"/>
      <c r="D93" s="1"/>
      <c r="E93" s="1"/>
      <c r="F93" s="1"/>
      <c r="G93" s="1"/>
      <c r="H93" s="1"/>
      <c r="I93" s="1"/>
      <c r="J93" s="1"/>
      <c r="K93" s="1"/>
      <c r="L93" s="1"/>
      <c r="M93" s="1"/>
      <c r="N93" s="1"/>
      <c r="O93" s="1"/>
      <c r="P93" s="1"/>
      <c r="Q93" s="1"/>
      <c r="R93" s="1"/>
      <c r="S93" s="1"/>
      <c r="T93" s="1"/>
      <c r="U93" s="1"/>
      <c r="V93" s="1"/>
    </row>
    <row r="94" spans="1:22" ht="15.75" customHeight="1" x14ac:dyDescent="0.2">
      <c r="A94" s="1"/>
      <c r="B94" s="1"/>
      <c r="C94" s="1"/>
      <c r="D94" s="1"/>
      <c r="E94" s="1"/>
      <c r="F94" s="1"/>
      <c r="G94" s="1"/>
      <c r="H94" s="1"/>
      <c r="I94" s="1"/>
      <c r="J94" s="1"/>
      <c r="K94" s="1"/>
      <c r="L94" s="1"/>
      <c r="M94" s="1"/>
      <c r="N94" s="1"/>
      <c r="O94" s="1"/>
      <c r="P94" s="1"/>
      <c r="Q94" s="1"/>
      <c r="R94" s="1"/>
      <c r="S94" s="1"/>
      <c r="T94" s="1"/>
      <c r="U94" s="1"/>
      <c r="V94" s="1"/>
    </row>
    <row r="95" spans="1:22" ht="15.75" customHeight="1" x14ac:dyDescent="0.2">
      <c r="A95" s="1"/>
      <c r="B95" s="1"/>
      <c r="C95" s="1"/>
      <c r="D95" s="1"/>
      <c r="E95" s="1"/>
      <c r="F95" s="1"/>
      <c r="G95" s="1"/>
      <c r="H95" s="1"/>
      <c r="I95" s="1"/>
      <c r="J95" s="1"/>
      <c r="K95" s="1"/>
      <c r="L95" s="1"/>
      <c r="M95" s="1"/>
      <c r="N95" s="1"/>
      <c r="O95" s="1"/>
      <c r="P95" s="1"/>
      <c r="Q95" s="1"/>
      <c r="R95" s="1"/>
      <c r="S95" s="1"/>
      <c r="T95" s="1"/>
      <c r="U95" s="1"/>
      <c r="V95" s="1"/>
    </row>
    <row r="96" spans="1:22" ht="15.75" customHeight="1" x14ac:dyDescent="0.2">
      <c r="A96" s="1"/>
      <c r="B96" s="1"/>
      <c r="C96" s="1"/>
      <c r="D96" s="1"/>
      <c r="E96" s="1"/>
      <c r="F96" s="1"/>
      <c r="G96" s="1"/>
      <c r="H96" s="1"/>
      <c r="I96" s="1"/>
      <c r="J96" s="1"/>
      <c r="K96" s="1"/>
      <c r="L96" s="1"/>
      <c r="M96" s="1"/>
      <c r="N96" s="1"/>
      <c r="O96" s="1"/>
      <c r="P96" s="1"/>
      <c r="Q96" s="1"/>
      <c r="R96" s="1"/>
      <c r="S96" s="1"/>
      <c r="T96" s="1"/>
      <c r="U96" s="1"/>
      <c r="V96" s="1"/>
    </row>
    <row r="97" spans="1:22" ht="15.75" customHeight="1" x14ac:dyDescent="0.2">
      <c r="A97" s="818" t="s">
        <v>81</v>
      </c>
      <c r="B97" s="766"/>
      <c r="C97" s="766"/>
      <c r="D97" s="766"/>
      <c r="E97" s="766"/>
      <c r="F97" s="766"/>
      <c r="G97" s="766"/>
      <c r="H97" s="49"/>
      <c r="I97" s="49"/>
      <c r="J97" s="49"/>
      <c r="K97" s="49"/>
      <c r="L97" s="49"/>
      <c r="M97" s="49"/>
      <c r="N97" s="49"/>
      <c r="O97" s="49"/>
      <c r="P97" s="49"/>
      <c r="Q97" s="49"/>
      <c r="R97" s="49"/>
      <c r="S97" s="49"/>
      <c r="T97" s="49"/>
      <c r="U97" s="49"/>
      <c r="V97" s="49"/>
    </row>
    <row r="98" spans="1:22" ht="15.75" customHeight="1" x14ac:dyDescent="0.2">
      <c r="A98" s="49"/>
      <c r="B98" s="49"/>
      <c r="C98" s="49"/>
      <c r="D98" s="49"/>
      <c r="E98" s="49"/>
      <c r="F98" s="49"/>
      <c r="G98" s="49"/>
      <c r="H98" s="49"/>
      <c r="I98" s="49"/>
      <c r="J98" s="49"/>
      <c r="K98" s="49"/>
      <c r="L98" s="49"/>
      <c r="M98" s="49"/>
      <c r="N98" s="49"/>
      <c r="O98" s="49"/>
      <c r="P98" s="49"/>
      <c r="Q98" s="49"/>
      <c r="R98" s="49"/>
      <c r="S98" s="49"/>
      <c r="T98" s="49"/>
      <c r="U98" s="49"/>
      <c r="V98" s="49"/>
    </row>
    <row r="99" spans="1:22" ht="15.75" customHeight="1" x14ac:dyDescent="0.2">
      <c r="A99" s="49"/>
      <c r="B99" s="49"/>
      <c r="C99" s="49"/>
      <c r="D99" s="49"/>
      <c r="E99" s="49"/>
      <c r="F99" s="49"/>
      <c r="G99" s="49"/>
      <c r="H99" s="49"/>
      <c r="I99" s="49"/>
      <c r="J99" s="49"/>
      <c r="K99" s="49"/>
      <c r="L99" s="49"/>
      <c r="M99" s="49"/>
      <c r="N99" s="49"/>
      <c r="O99" s="49"/>
      <c r="P99" s="49"/>
      <c r="Q99" s="49"/>
      <c r="R99" s="49"/>
      <c r="S99" s="49"/>
      <c r="T99" s="49"/>
      <c r="U99" s="49"/>
      <c r="V99" s="49"/>
    </row>
    <row r="100" spans="1:22" ht="15.75" customHeight="1" x14ac:dyDescent="0.2">
      <c r="A100" s="819" t="s">
        <v>82</v>
      </c>
      <c r="B100" s="750"/>
      <c r="C100" s="750"/>
      <c r="D100" s="750"/>
      <c r="E100" s="750"/>
      <c r="F100" s="750"/>
      <c r="G100" s="751"/>
      <c r="H100" s="49"/>
      <c r="I100" s="49"/>
      <c r="J100" s="49"/>
      <c r="K100" s="49"/>
      <c r="L100" s="49"/>
      <c r="M100" s="49"/>
      <c r="N100" s="49"/>
      <c r="O100" s="49"/>
      <c r="P100" s="49"/>
      <c r="Q100" s="49"/>
      <c r="R100" s="49"/>
      <c r="S100" s="49"/>
      <c r="T100" s="49"/>
      <c r="U100" s="49"/>
      <c r="V100" s="49"/>
    </row>
    <row r="101" spans="1:22" ht="15.75" customHeight="1" x14ac:dyDescent="0.2">
      <c r="A101" s="820" t="s">
        <v>83</v>
      </c>
      <c r="B101" s="766"/>
      <c r="C101" s="123" t="s">
        <v>84</v>
      </c>
      <c r="D101" s="124"/>
      <c r="E101" s="124"/>
      <c r="F101" s="49"/>
      <c r="G101" s="125"/>
      <c r="H101" s="49"/>
      <c r="I101" s="49"/>
      <c r="J101" s="49"/>
      <c r="K101" s="49"/>
      <c r="L101" s="49"/>
      <c r="M101" s="49"/>
      <c r="N101" s="49"/>
      <c r="O101" s="49"/>
      <c r="P101" s="49"/>
      <c r="Q101" s="49"/>
      <c r="R101" s="49"/>
      <c r="S101" s="49"/>
      <c r="T101" s="49"/>
      <c r="U101" s="49"/>
      <c r="V101" s="49"/>
    </row>
    <row r="102" spans="1:22" ht="15.75" customHeight="1" x14ac:dyDescent="0.2">
      <c r="A102" s="820" t="s">
        <v>85</v>
      </c>
      <c r="B102" s="766"/>
      <c r="C102" s="123" t="s">
        <v>86</v>
      </c>
      <c r="D102" s="124"/>
      <c r="E102" s="124"/>
      <c r="F102" s="49"/>
      <c r="G102" s="125"/>
      <c r="H102" s="49"/>
      <c r="I102" s="49"/>
      <c r="J102" s="49"/>
      <c r="K102" s="49"/>
      <c r="L102" s="49"/>
      <c r="M102" s="49"/>
      <c r="N102" s="49"/>
      <c r="O102" s="49"/>
      <c r="P102" s="49"/>
      <c r="Q102" s="49"/>
      <c r="R102" s="49"/>
      <c r="S102" s="49"/>
      <c r="T102" s="49"/>
      <c r="U102" s="49"/>
      <c r="V102" s="49"/>
    </row>
    <row r="103" spans="1:22" ht="15.75" customHeight="1" x14ac:dyDescent="0.2">
      <c r="A103" s="820" t="s">
        <v>87</v>
      </c>
      <c r="B103" s="766"/>
      <c r="C103" s="123" t="s">
        <v>88</v>
      </c>
      <c r="D103" s="124"/>
      <c r="E103" s="124"/>
      <c r="F103" s="49"/>
      <c r="G103" s="125"/>
      <c r="H103" s="49"/>
      <c r="I103" s="49"/>
      <c r="J103" s="49"/>
      <c r="K103" s="49"/>
      <c r="L103" s="49"/>
      <c r="M103" s="49"/>
      <c r="N103" s="49"/>
      <c r="O103" s="49"/>
      <c r="P103" s="49"/>
      <c r="Q103" s="49"/>
      <c r="R103" s="49"/>
      <c r="S103" s="49"/>
      <c r="T103" s="49"/>
      <c r="U103" s="49"/>
      <c r="V103" s="49"/>
    </row>
    <row r="104" spans="1:22" ht="15.75" customHeight="1" x14ac:dyDescent="0.2">
      <c r="A104" s="821" t="s">
        <v>89</v>
      </c>
      <c r="B104" s="766"/>
      <c r="C104" s="124"/>
      <c r="D104" s="124"/>
      <c r="E104" s="124"/>
      <c r="F104" s="49"/>
      <c r="G104" s="125"/>
      <c r="H104" s="49"/>
      <c r="I104" s="49"/>
      <c r="J104" s="49"/>
      <c r="K104" s="49"/>
      <c r="L104" s="49"/>
      <c r="M104" s="49"/>
      <c r="N104" s="49"/>
      <c r="O104" s="49"/>
      <c r="P104" s="49"/>
      <c r="Q104" s="49"/>
      <c r="R104" s="49"/>
      <c r="S104" s="49"/>
      <c r="T104" s="49"/>
      <c r="U104" s="49"/>
      <c r="V104" s="49"/>
    </row>
    <row r="105" spans="1:22" ht="15.75" customHeight="1" x14ac:dyDescent="0.2">
      <c r="A105" s="126"/>
      <c r="B105" s="124"/>
      <c r="C105" s="124"/>
      <c r="D105" s="124"/>
      <c r="E105" s="124"/>
      <c r="F105" s="49"/>
      <c r="G105" s="125"/>
      <c r="H105" s="49"/>
      <c r="I105" s="49"/>
      <c r="J105" s="49"/>
      <c r="K105" s="49"/>
      <c r="L105" s="49"/>
      <c r="M105" s="49"/>
      <c r="N105" s="49"/>
      <c r="O105" s="49"/>
      <c r="P105" s="49"/>
      <c r="Q105" s="49"/>
      <c r="R105" s="49"/>
      <c r="S105" s="49"/>
      <c r="T105" s="49"/>
      <c r="U105" s="49"/>
      <c r="V105" s="49"/>
    </row>
    <row r="106" spans="1:22" ht="15.75" customHeight="1" x14ac:dyDescent="0.2">
      <c r="A106" s="126"/>
      <c r="B106" s="124"/>
      <c r="C106" s="124"/>
      <c r="D106" s="124"/>
      <c r="E106" s="124"/>
      <c r="F106" s="49"/>
      <c r="G106" s="125"/>
      <c r="H106" s="49"/>
      <c r="I106" s="49"/>
      <c r="J106" s="49"/>
      <c r="K106" s="49"/>
      <c r="L106" s="49"/>
      <c r="M106" s="49"/>
      <c r="N106" s="49"/>
      <c r="O106" s="49"/>
      <c r="P106" s="49"/>
      <c r="Q106" s="49"/>
      <c r="R106" s="49"/>
      <c r="S106" s="49"/>
      <c r="T106" s="49"/>
      <c r="U106" s="49"/>
      <c r="V106" s="49"/>
    </row>
    <row r="107" spans="1:22" ht="15.75" customHeight="1" x14ac:dyDescent="0.2">
      <c r="A107" s="126"/>
      <c r="B107" s="124"/>
      <c r="C107" s="124"/>
      <c r="D107" s="124"/>
      <c r="E107" s="124"/>
      <c r="F107" s="49"/>
      <c r="G107" s="125"/>
      <c r="H107" s="49"/>
      <c r="I107" s="49"/>
      <c r="J107" s="49"/>
      <c r="K107" s="49"/>
      <c r="L107" s="49"/>
      <c r="M107" s="49"/>
      <c r="N107" s="49"/>
      <c r="O107" s="49"/>
      <c r="P107" s="49"/>
      <c r="Q107" s="49"/>
      <c r="R107" s="49"/>
      <c r="S107" s="49"/>
      <c r="T107" s="49"/>
      <c r="U107" s="49"/>
      <c r="V107" s="49"/>
    </row>
    <row r="108" spans="1:22" ht="15.75" customHeight="1" x14ac:dyDescent="0.2">
      <c r="A108" s="126"/>
      <c r="B108" s="124"/>
      <c r="C108" s="124"/>
      <c r="D108" s="124"/>
      <c r="E108" s="124"/>
      <c r="F108" s="49"/>
      <c r="G108" s="125"/>
      <c r="H108" s="49"/>
      <c r="I108" s="49"/>
      <c r="J108" s="49"/>
      <c r="K108" s="49"/>
      <c r="L108" s="49"/>
      <c r="M108" s="49"/>
      <c r="N108" s="49"/>
      <c r="O108" s="49"/>
      <c r="P108" s="49"/>
      <c r="Q108" s="49"/>
      <c r="R108" s="49"/>
      <c r="S108" s="49"/>
      <c r="T108" s="49"/>
      <c r="U108" s="49"/>
      <c r="V108" s="49"/>
    </row>
    <row r="109" spans="1:22" ht="15.75" customHeight="1" x14ac:dyDescent="0.2">
      <c r="A109" s="126"/>
      <c r="B109" s="124"/>
      <c r="C109" s="124"/>
      <c r="D109" s="124"/>
      <c r="E109" s="124"/>
      <c r="F109" s="49"/>
      <c r="G109" s="125"/>
      <c r="H109" s="49"/>
      <c r="I109" s="49"/>
      <c r="J109" s="49"/>
      <c r="K109" s="49"/>
      <c r="L109" s="49"/>
      <c r="M109" s="49"/>
      <c r="N109" s="49"/>
      <c r="O109" s="49"/>
      <c r="P109" s="49"/>
      <c r="Q109" s="49"/>
      <c r="R109" s="49"/>
      <c r="S109" s="49"/>
      <c r="T109" s="49"/>
      <c r="U109" s="49"/>
      <c r="V109" s="49"/>
    </row>
    <row r="110" spans="1:22" ht="15.75" customHeight="1" x14ac:dyDescent="0.2">
      <c r="A110" s="126"/>
      <c r="B110" s="124"/>
      <c r="C110" s="124"/>
      <c r="D110" s="124"/>
      <c r="E110" s="124"/>
      <c r="F110" s="49"/>
      <c r="G110" s="125"/>
      <c r="H110" s="49"/>
      <c r="I110" s="49"/>
      <c r="J110" s="49"/>
      <c r="K110" s="49"/>
      <c r="L110" s="49"/>
      <c r="M110" s="49"/>
      <c r="N110" s="49"/>
      <c r="O110" s="49"/>
      <c r="P110" s="49"/>
      <c r="Q110" s="49"/>
      <c r="R110" s="49"/>
      <c r="S110" s="49"/>
      <c r="T110" s="49"/>
      <c r="U110" s="49"/>
      <c r="V110" s="49"/>
    </row>
    <row r="111" spans="1:22" ht="15.75" customHeight="1" x14ac:dyDescent="0.2">
      <c r="A111" s="126"/>
      <c r="B111" s="124"/>
      <c r="C111" s="124"/>
      <c r="D111" s="124"/>
      <c r="E111" s="124"/>
      <c r="F111" s="49"/>
      <c r="G111" s="125"/>
      <c r="H111" s="49"/>
      <c r="I111" s="49"/>
      <c r="J111" s="49"/>
      <c r="K111" s="49"/>
      <c r="L111" s="49"/>
      <c r="M111" s="49"/>
      <c r="N111" s="49"/>
      <c r="O111" s="49"/>
      <c r="P111" s="49"/>
      <c r="Q111" s="49"/>
      <c r="R111" s="49"/>
      <c r="S111" s="49"/>
      <c r="T111" s="49"/>
      <c r="U111" s="49"/>
      <c r="V111" s="49"/>
    </row>
    <row r="112" spans="1:22" ht="15.75" customHeight="1" x14ac:dyDescent="0.2">
      <c r="A112" s="126"/>
      <c r="B112" s="124"/>
      <c r="C112" s="124"/>
      <c r="D112" s="124"/>
      <c r="E112" s="124"/>
      <c r="F112" s="49"/>
      <c r="G112" s="125"/>
      <c r="H112" s="49"/>
      <c r="I112" s="49"/>
      <c r="J112" s="49"/>
      <c r="K112" s="49"/>
      <c r="L112" s="49"/>
      <c r="M112" s="49"/>
      <c r="N112" s="49"/>
      <c r="O112" s="49"/>
      <c r="P112" s="49"/>
      <c r="Q112" s="49"/>
      <c r="R112" s="49"/>
      <c r="S112" s="49"/>
      <c r="T112" s="49"/>
      <c r="U112" s="49"/>
      <c r="V112" s="49"/>
    </row>
    <row r="113" spans="1:22" ht="15.75" customHeight="1" x14ac:dyDescent="0.2">
      <c r="A113" s="126"/>
      <c r="B113" s="124"/>
      <c r="C113" s="124"/>
      <c r="D113" s="124"/>
      <c r="E113" s="124"/>
      <c r="F113" s="49"/>
      <c r="G113" s="125"/>
      <c r="H113" s="49"/>
      <c r="I113" s="49"/>
      <c r="J113" s="49"/>
      <c r="K113" s="49"/>
      <c r="L113" s="49"/>
      <c r="M113" s="49"/>
      <c r="N113" s="49"/>
      <c r="O113" s="49"/>
      <c r="P113" s="49"/>
      <c r="Q113" s="49"/>
      <c r="R113" s="49"/>
      <c r="S113" s="49"/>
      <c r="T113" s="49"/>
      <c r="U113" s="49"/>
      <c r="V113" s="49"/>
    </row>
    <row r="114" spans="1:22" ht="15.75" customHeight="1" x14ac:dyDescent="0.2">
      <c r="A114" s="126"/>
      <c r="B114" s="124"/>
      <c r="C114" s="124"/>
      <c r="D114" s="124"/>
      <c r="E114" s="124"/>
      <c r="F114" s="49"/>
      <c r="G114" s="125"/>
      <c r="H114" s="49"/>
      <c r="I114" s="49"/>
      <c r="J114" s="49"/>
      <c r="K114" s="49"/>
      <c r="L114" s="49"/>
      <c r="M114" s="49"/>
      <c r="N114" s="49"/>
      <c r="O114" s="49"/>
      <c r="P114" s="49"/>
      <c r="Q114" s="49"/>
      <c r="R114" s="49"/>
      <c r="S114" s="49"/>
      <c r="T114" s="49"/>
      <c r="U114" s="49"/>
      <c r="V114" s="49"/>
    </row>
    <row r="115" spans="1:22" ht="15.75" customHeight="1" x14ac:dyDescent="0.2">
      <c r="A115" s="126"/>
      <c r="B115" s="124"/>
      <c r="C115" s="124"/>
      <c r="D115" s="124"/>
      <c r="E115" s="124"/>
      <c r="F115" s="49"/>
      <c r="G115" s="125"/>
      <c r="H115" s="49"/>
      <c r="I115" s="49"/>
      <c r="J115" s="49"/>
      <c r="K115" s="49"/>
      <c r="L115" s="49"/>
      <c r="M115" s="49"/>
      <c r="N115" s="49"/>
      <c r="O115" s="49"/>
      <c r="P115" s="49"/>
      <c r="Q115" s="49"/>
      <c r="R115" s="49"/>
      <c r="S115" s="49"/>
      <c r="T115" s="49"/>
      <c r="U115" s="49"/>
      <c r="V115" s="49"/>
    </row>
    <row r="116" spans="1:22" ht="15.75" customHeight="1" x14ac:dyDescent="0.2">
      <c r="A116" s="126"/>
      <c r="B116" s="124"/>
      <c r="C116" s="124"/>
      <c r="D116" s="124"/>
      <c r="E116" s="124"/>
      <c r="F116" s="49"/>
      <c r="G116" s="125"/>
      <c r="H116" s="49"/>
      <c r="I116" s="49"/>
      <c r="J116" s="49"/>
      <c r="K116" s="49"/>
      <c r="L116" s="49"/>
      <c r="M116" s="49"/>
      <c r="N116" s="49"/>
      <c r="O116" s="49"/>
      <c r="P116" s="49"/>
      <c r="Q116" s="49"/>
      <c r="R116" s="49"/>
      <c r="S116" s="49"/>
      <c r="T116" s="49"/>
      <c r="U116" s="49"/>
      <c r="V116" s="49"/>
    </row>
    <row r="117" spans="1:22" ht="15.75" customHeight="1" x14ac:dyDescent="0.2">
      <c r="A117" s="126"/>
      <c r="B117" s="124"/>
      <c r="C117" s="124"/>
      <c r="D117" s="124"/>
      <c r="E117" s="124"/>
      <c r="F117" s="49"/>
      <c r="G117" s="125"/>
      <c r="H117" s="49"/>
      <c r="I117" s="49"/>
      <c r="J117" s="49"/>
      <c r="K117" s="49"/>
      <c r="L117" s="49"/>
      <c r="M117" s="49"/>
      <c r="N117" s="49"/>
      <c r="O117" s="49"/>
      <c r="P117" s="49"/>
      <c r="Q117" s="49"/>
      <c r="R117" s="49"/>
      <c r="S117" s="49"/>
      <c r="T117" s="49"/>
      <c r="U117" s="49"/>
      <c r="V117" s="49"/>
    </row>
    <row r="118" spans="1:22" ht="15.75" customHeight="1" x14ac:dyDescent="0.2">
      <c r="A118" s="822" t="s">
        <v>90</v>
      </c>
      <c r="B118" s="766"/>
      <c r="C118" s="766"/>
      <c r="D118" s="766"/>
      <c r="E118" s="766"/>
      <c r="F118" s="766"/>
      <c r="G118" s="823"/>
      <c r="H118" s="49"/>
      <c r="I118" s="49"/>
      <c r="J118" s="49"/>
      <c r="K118" s="49"/>
      <c r="L118" s="49"/>
      <c r="M118" s="49"/>
      <c r="N118" s="49"/>
      <c r="O118" s="49"/>
      <c r="P118" s="49"/>
      <c r="Q118" s="49"/>
      <c r="R118" s="49"/>
      <c r="S118" s="49"/>
      <c r="T118" s="49"/>
      <c r="U118" s="49"/>
      <c r="V118" s="49"/>
    </row>
    <row r="119" spans="1:22" ht="15.75" customHeight="1" x14ac:dyDescent="0.2">
      <c r="A119" s="122" t="s">
        <v>91</v>
      </c>
      <c r="B119" s="127"/>
      <c r="C119" s="128" t="s">
        <v>92</v>
      </c>
      <c r="D119" s="824" t="s">
        <v>93</v>
      </c>
      <c r="E119" s="766"/>
      <c r="F119" s="766"/>
      <c r="G119" s="823"/>
      <c r="H119" s="49"/>
      <c r="I119" s="49"/>
      <c r="J119" s="49"/>
      <c r="K119" s="49"/>
      <c r="L119" s="49"/>
      <c r="M119" s="49"/>
      <c r="N119" s="49"/>
      <c r="O119" s="49"/>
      <c r="P119" s="49"/>
      <c r="Q119" s="49"/>
      <c r="R119" s="49"/>
      <c r="S119" s="49"/>
      <c r="T119" s="49"/>
      <c r="U119" s="49"/>
      <c r="V119" s="49"/>
    </row>
    <row r="120" spans="1:22" ht="15.75" customHeight="1" x14ac:dyDescent="0.2">
      <c r="A120" s="129" t="s">
        <v>94</v>
      </c>
      <c r="B120" s="124"/>
      <c r="C120" s="123" t="s">
        <v>95</v>
      </c>
      <c r="D120" s="825" t="s">
        <v>96</v>
      </c>
      <c r="E120" s="766"/>
      <c r="F120" s="766"/>
      <c r="G120" s="823"/>
      <c r="H120" s="49"/>
      <c r="I120" s="49"/>
      <c r="J120" s="49"/>
      <c r="K120" s="49"/>
      <c r="L120" s="49"/>
      <c r="M120" s="49"/>
      <c r="N120" s="49"/>
      <c r="O120" s="49"/>
      <c r="P120" s="49"/>
      <c r="Q120" s="49"/>
      <c r="R120" s="49"/>
      <c r="S120" s="49"/>
      <c r="T120" s="49"/>
      <c r="U120" s="49"/>
      <c r="V120" s="49"/>
    </row>
    <row r="121" spans="1:22" ht="15.75" customHeight="1" x14ac:dyDescent="0.2">
      <c r="A121" s="129" t="s">
        <v>97</v>
      </c>
      <c r="B121" s="124"/>
      <c r="C121" s="123" t="s">
        <v>98</v>
      </c>
      <c r="D121" s="825" t="s">
        <v>99</v>
      </c>
      <c r="E121" s="766"/>
      <c r="F121" s="766"/>
      <c r="G121" s="823"/>
      <c r="H121" s="49"/>
      <c r="I121" s="49"/>
      <c r="J121" s="49"/>
      <c r="K121" s="49"/>
      <c r="L121" s="49"/>
      <c r="M121" s="49"/>
      <c r="N121" s="49"/>
      <c r="O121" s="49"/>
      <c r="P121" s="49"/>
      <c r="Q121" s="49"/>
      <c r="R121" s="49"/>
      <c r="S121" s="49"/>
      <c r="T121" s="49"/>
      <c r="U121" s="49"/>
      <c r="V121" s="49"/>
    </row>
    <row r="122" spans="1:22" ht="15.75" customHeight="1" x14ac:dyDescent="0.2">
      <c r="A122" s="129" t="s">
        <v>100</v>
      </c>
      <c r="B122" s="124"/>
      <c r="C122" s="123" t="s">
        <v>101</v>
      </c>
      <c r="D122" s="825" t="s">
        <v>102</v>
      </c>
      <c r="E122" s="766"/>
      <c r="F122" s="766"/>
      <c r="G122" s="823"/>
      <c r="H122" s="49"/>
      <c r="I122" s="49"/>
      <c r="J122" s="49"/>
      <c r="K122" s="49"/>
      <c r="L122" s="49"/>
      <c r="M122" s="49"/>
      <c r="N122" s="49"/>
      <c r="O122" s="49"/>
      <c r="P122" s="49"/>
      <c r="Q122" s="49"/>
      <c r="R122" s="49"/>
      <c r="S122" s="49"/>
      <c r="T122" s="49"/>
      <c r="U122" s="49"/>
      <c r="V122" s="49"/>
    </row>
    <row r="123" spans="1:22" ht="15.75" customHeight="1" x14ac:dyDescent="0.2">
      <c r="A123" s="129" t="s">
        <v>103</v>
      </c>
      <c r="B123" s="124"/>
      <c r="C123" s="123" t="s">
        <v>104</v>
      </c>
      <c r="D123" s="825" t="s">
        <v>105</v>
      </c>
      <c r="E123" s="766"/>
      <c r="F123" s="766"/>
      <c r="G123" s="823"/>
      <c r="H123" s="49"/>
      <c r="I123" s="49"/>
      <c r="J123" s="49"/>
      <c r="K123" s="49"/>
      <c r="L123" s="49"/>
      <c r="M123" s="49"/>
      <c r="N123" s="49"/>
      <c r="O123" s="49"/>
      <c r="P123" s="49"/>
      <c r="Q123" s="49"/>
      <c r="R123" s="49"/>
      <c r="S123" s="49"/>
      <c r="T123" s="49"/>
      <c r="U123" s="49"/>
      <c r="V123" s="49"/>
    </row>
    <row r="124" spans="1:22" ht="15.75" customHeight="1" x14ac:dyDescent="0.2">
      <c r="A124" s="129" t="s">
        <v>106</v>
      </c>
      <c r="B124" s="124"/>
      <c r="C124" s="123" t="s">
        <v>107</v>
      </c>
      <c r="D124" s="825" t="s">
        <v>108</v>
      </c>
      <c r="E124" s="766"/>
      <c r="F124" s="766"/>
      <c r="G124" s="823"/>
      <c r="H124" s="49"/>
      <c r="I124" s="49"/>
      <c r="J124" s="49"/>
      <c r="K124" s="49"/>
      <c r="L124" s="49"/>
      <c r="M124" s="49"/>
      <c r="N124" s="49"/>
      <c r="O124" s="49"/>
      <c r="P124" s="49"/>
      <c r="Q124" s="49"/>
      <c r="R124" s="49"/>
      <c r="S124" s="49"/>
      <c r="T124" s="49"/>
      <c r="U124" s="49"/>
      <c r="V124" s="49"/>
    </row>
    <row r="125" spans="1:22" ht="15.75" customHeight="1" x14ac:dyDescent="0.2">
      <c r="A125" s="129" t="s">
        <v>109</v>
      </c>
      <c r="B125" s="124"/>
      <c r="C125" s="123" t="s">
        <v>107</v>
      </c>
      <c r="D125" s="825" t="s">
        <v>110</v>
      </c>
      <c r="E125" s="766"/>
      <c r="F125" s="766"/>
      <c r="G125" s="823"/>
      <c r="H125" s="49"/>
      <c r="I125" s="49"/>
      <c r="J125" s="49"/>
      <c r="K125" s="49"/>
      <c r="L125" s="49"/>
      <c r="M125" s="49"/>
      <c r="N125" s="49"/>
      <c r="O125" s="49"/>
      <c r="P125" s="49"/>
      <c r="Q125" s="49"/>
      <c r="R125" s="49"/>
      <c r="S125" s="49"/>
      <c r="T125" s="49"/>
      <c r="U125" s="49"/>
      <c r="V125" s="49"/>
    </row>
    <row r="126" spans="1:22" ht="15.75" customHeight="1" x14ac:dyDescent="0.2">
      <c r="A126" s="129" t="s">
        <v>111</v>
      </c>
      <c r="B126" s="124"/>
      <c r="C126" s="123" t="s">
        <v>107</v>
      </c>
      <c r="D126" s="825" t="s">
        <v>112</v>
      </c>
      <c r="E126" s="766"/>
      <c r="F126" s="766"/>
      <c r="G126" s="823"/>
      <c r="H126" s="49"/>
      <c r="I126" s="49"/>
      <c r="J126" s="49"/>
      <c r="K126" s="49"/>
      <c r="L126" s="49"/>
      <c r="M126" s="49"/>
      <c r="N126" s="49"/>
      <c r="O126" s="49"/>
      <c r="P126" s="49"/>
      <c r="Q126" s="49"/>
      <c r="R126" s="49"/>
      <c r="S126" s="49"/>
      <c r="T126" s="49"/>
      <c r="U126" s="49"/>
      <c r="V126" s="49"/>
    </row>
    <row r="127" spans="1:22" ht="15.75" customHeight="1" x14ac:dyDescent="0.2">
      <c r="A127" s="129" t="s">
        <v>113</v>
      </c>
      <c r="B127" s="124"/>
      <c r="C127" s="123" t="s">
        <v>107</v>
      </c>
      <c r="D127" s="825" t="s">
        <v>114</v>
      </c>
      <c r="E127" s="766"/>
      <c r="F127" s="766"/>
      <c r="G127" s="823"/>
      <c r="H127" s="49"/>
      <c r="I127" s="49"/>
      <c r="J127" s="49"/>
      <c r="K127" s="49"/>
      <c r="L127" s="49"/>
      <c r="M127" s="49"/>
      <c r="N127" s="49"/>
      <c r="O127" s="49"/>
      <c r="P127" s="49"/>
      <c r="Q127" s="49"/>
      <c r="R127" s="49"/>
      <c r="S127" s="49"/>
      <c r="T127" s="49"/>
      <c r="U127" s="49"/>
      <c r="V127" s="49"/>
    </row>
    <row r="128" spans="1:22" ht="15.75" customHeight="1" x14ac:dyDescent="0.2">
      <c r="A128" s="129" t="s">
        <v>115</v>
      </c>
      <c r="B128" s="123"/>
      <c r="C128" s="123" t="s">
        <v>116</v>
      </c>
      <c r="D128" s="825" t="s">
        <v>117</v>
      </c>
      <c r="E128" s="766"/>
      <c r="F128" s="766"/>
      <c r="G128" s="823"/>
      <c r="H128" s="49"/>
      <c r="I128" s="49"/>
      <c r="J128" s="49"/>
      <c r="K128" s="49"/>
      <c r="L128" s="49"/>
      <c r="M128" s="49"/>
      <c r="N128" s="49"/>
      <c r="O128" s="49"/>
      <c r="P128" s="49"/>
      <c r="Q128" s="49"/>
      <c r="R128" s="49"/>
      <c r="S128" s="49"/>
      <c r="T128" s="49"/>
      <c r="U128" s="49"/>
      <c r="V128" s="49"/>
    </row>
    <row r="129" spans="1:22" ht="15.75" customHeight="1" x14ac:dyDescent="0.2">
      <c r="A129" s="130" t="s">
        <v>118</v>
      </c>
      <c r="B129" s="131"/>
      <c r="C129" s="132" t="s">
        <v>116</v>
      </c>
      <c r="D129" s="828" t="s">
        <v>119</v>
      </c>
      <c r="E129" s="784"/>
      <c r="F129" s="784"/>
      <c r="G129" s="789"/>
      <c r="H129" s="49"/>
      <c r="I129" s="49"/>
      <c r="J129" s="49"/>
      <c r="K129" s="49"/>
      <c r="L129" s="49"/>
      <c r="M129" s="49"/>
      <c r="N129" s="49"/>
      <c r="O129" s="49"/>
      <c r="P129" s="49"/>
      <c r="Q129" s="49"/>
      <c r="R129" s="49"/>
      <c r="S129" s="49"/>
      <c r="T129" s="49"/>
      <c r="U129" s="49"/>
      <c r="V129" s="49"/>
    </row>
    <row r="130" spans="1:22" ht="15.75" customHeight="1" x14ac:dyDescent="0.2">
      <c r="A130" s="123"/>
      <c r="B130" s="133"/>
      <c r="C130" s="133"/>
      <c r="D130" s="829"/>
      <c r="E130" s="766"/>
      <c r="F130" s="766"/>
      <c r="G130" s="766"/>
      <c r="H130" s="49"/>
      <c r="I130" s="49"/>
      <c r="J130" s="49"/>
      <c r="K130" s="49"/>
      <c r="L130" s="49"/>
      <c r="M130" s="49"/>
      <c r="N130" s="49"/>
      <c r="O130" s="49"/>
      <c r="P130" s="49"/>
      <c r="Q130" s="49"/>
      <c r="R130" s="49"/>
      <c r="S130" s="49"/>
      <c r="T130" s="49"/>
      <c r="U130" s="49"/>
      <c r="V130" s="49"/>
    </row>
    <row r="131" spans="1:22" ht="15.75" customHeight="1" x14ac:dyDescent="0.2">
      <c r="A131" s="123"/>
      <c r="B131" s="133"/>
      <c r="C131" s="133"/>
      <c r="D131" s="133"/>
      <c r="E131" s="133"/>
      <c r="F131" s="49"/>
      <c r="G131" s="49"/>
      <c r="H131" s="49"/>
      <c r="I131" s="49"/>
      <c r="J131" s="49"/>
      <c r="K131" s="49"/>
      <c r="L131" s="49"/>
      <c r="M131" s="49"/>
      <c r="N131" s="49"/>
      <c r="O131" s="49"/>
      <c r="P131" s="49"/>
      <c r="Q131" s="49"/>
      <c r="R131" s="49"/>
      <c r="S131" s="49"/>
      <c r="T131" s="49"/>
      <c r="U131" s="49"/>
      <c r="V131" s="49"/>
    </row>
    <row r="132" spans="1:22" ht="15.75" customHeight="1" x14ac:dyDescent="0.2">
      <c r="A132" s="830" t="s">
        <v>120</v>
      </c>
      <c r="B132" s="763"/>
      <c r="C132" s="763"/>
      <c r="D132" s="763"/>
      <c r="E132" s="763"/>
      <c r="F132" s="763"/>
      <c r="G132" s="787"/>
      <c r="H132" s="49"/>
      <c r="I132" s="49"/>
      <c r="J132" s="49"/>
      <c r="K132" s="49"/>
      <c r="L132" s="49"/>
      <c r="M132" s="49"/>
      <c r="N132" s="49"/>
      <c r="O132" s="49"/>
      <c r="P132" s="49"/>
      <c r="Q132" s="49"/>
      <c r="R132" s="49"/>
      <c r="S132" s="49"/>
      <c r="T132" s="49"/>
      <c r="U132" s="49"/>
      <c r="V132" s="49"/>
    </row>
    <row r="133" spans="1:22" ht="15.75" customHeight="1" x14ac:dyDescent="0.2">
      <c r="A133" s="820" t="s">
        <v>83</v>
      </c>
      <c r="B133" s="766"/>
      <c r="C133" s="123" t="s">
        <v>121</v>
      </c>
      <c r="D133" s="124"/>
      <c r="E133" s="124"/>
      <c r="F133" s="49"/>
      <c r="G133" s="125"/>
      <c r="H133" s="49"/>
      <c r="I133" s="49"/>
      <c r="J133" s="49"/>
      <c r="K133" s="49"/>
      <c r="L133" s="49"/>
      <c r="M133" s="49"/>
      <c r="N133" s="49"/>
      <c r="O133" s="49"/>
      <c r="P133" s="49"/>
      <c r="Q133" s="49"/>
      <c r="R133" s="49"/>
      <c r="S133" s="49"/>
      <c r="T133" s="49"/>
      <c r="U133" s="49"/>
      <c r="V133" s="49"/>
    </row>
    <row r="134" spans="1:22" ht="15.75" customHeight="1" x14ac:dyDescent="0.2">
      <c r="A134" s="820" t="s">
        <v>85</v>
      </c>
      <c r="B134" s="766"/>
      <c r="C134" s="123" t="s">
        <v>122</v>
      </c>
      <c r="D134" s="124"/>
      <c r="E134" s="124"/>
      <c r="F134" s="49"/>
      <c r="G134" s="125"/>
      <c r="H134" s="49"/>
      <c r="I134" s="49"/>
      <c r="J134" s="49"/>
      <c r="K134" s="49"/>
      <c r="L134" s="49"/>
      <c r="M134" s="49"/>
      <c r="N134" s="49"/>
      <c r="O134" s="49"/>
      <c r="P134" s="49"/>
      <c r="Q134" s="49"/>
      <c r="R134" s="49"/>
      <c r="S134" s="49"/>
      <c r="T134" s="49"/>
      <c r="U134" s="49"/>
      <c r="V134" s="49"/>
    </row>
    <row r="135" spans="1:22" ht="15.75" customHeight="1" x14ac:dyDescent="0.2">
      <c r="A135" s="820" t="s">
        <v>87</v>
      </c>
      <c r="B135" s="766"/>
      <c r="C135" s="123" t="s">
        <v>88</v>
      </c>
      <c r="D135" s="124"/>
      <c r="E135" s="124"/>
      <c r="F135" s="49"/>
      <c r="G135" s="125"/>
      <c r="H135" s="49"/>
      <c r="I135" s="49"/>
      <c r="J135" s="49"/>
      <c r="K135" s="49"/>
      <c r="L135" s="49"/>
      <c r="M135" s="49"/>
      <c r="N135" s="49"/>
      <c r="O135" s="49"/>
      <c r="P135" s="49"/>
      <c r="Q135" s="49"/>
      <c r="R135" s="49"/>
      <c r="S135" s="49"/>
      <c r="T135" s="49"/>
      <c r="U135" s="49"/>
      <c r="V135" s="49"/>
    </row>
    <row r="136" spans="1:22" ht="15.75" customHeight="1" x14ac:dyDescent="0.2">
      <c r="A136" s="821" t="s">
        <v>123</v>
      </c>
      <c r="B136" s="766"/>
      <c r="C136" s="124"/>
      <c r="D136" s="124"/>
      <c r="E136" s="124"/>
      <c r="F136" s="49"/>
      <c r="G136" s="125"/>
      <c r="H136" s="49"/>
      <c r="I136" s="49"/>
      <c r="J136" s="49"/>
      <c r="K136" s="49"/>
      <c r="L136" s="49"/>
      <c r="M136" s="49"/>
      <c r="N136" s="49"/>
      <c r="O136" s="49"/>
      <c r="P136" s="49"/>
      <c r="Q136" s="49"/>
      <c r="R136" s="49"/>
      <c r="S136" s="49"/>
      <c r="T136" s="49"/>
      <c r="U136" s="49"/>
      <c r="V136" s="49"/>
    </row>
    <row r="137" spans="1:22" ht="15.75" customHeight="1" x14ac:dyDescent="0.2">
      <c r="A137" s="126"/>
      <c r="B137" s="124"/>
      <c r="C137" s="124"/>
      <c r="D137" s="124"/>
      <c r="E137" s="124"/>
      <c r="F137" s="49"/>
      <c r="G137" s="125"/>
      <c r="H137" s="49"/>
      <c r="I137" s="49"/>
      <c r="J137" s="49"/>
      <c r="K137" s="49"/>
      <c r="L137" s="49"/>
      <c r="M137" s="49"/>
      <c r="N137" s="49"/>
      <c r="O137" s="49"/>
      <c r="P137" s="49"/>
      <c r="Q137" s="49"/>
      <c r="R137" s="49"/>
      <c r="S137" s="49"/>
      <c r="T137" s="49"/>
      <c r="U137" s="49"/>
      <c r="V137" s="49"/>
    </row>
    <row r="138" spans="1:22" ht="15.75" customHeight="1" x14ac:dyDescent="0.2">
      <c r="A138" s="126"/>
      <c r="B138" s="124"/>
      <c r="C138" s="124"/>
      <c r="D138" s="124"/>
      <c r="E138" s="124"/>
      <c r="F138" s="49"/>
      <c r="G138" s="125"/>
      <c r="H138" s="49"/>
      <c r="I138" s="49"/>
      <c r="J138" s="49"/>
      <c r="K138" s="49"/>
      <c r="L138" s="49"/>
      <c r="M138" s="49"/>
      <c r="N138" s="49"/>
      <c r="O138" s="49"/>
      <c r="P138" s="49"/>
      <c r="Q138" s="49"/>
      <c r="R138" s="49"/>
      <c r="S138" s="49"/>
      <c r="T138" s="49"/>
      <c r="U138" s="49"/>
      <c r="V138" s="49"/>
    </row>
    <row r="139" spans="1:22" ht="15.75" customHeight="1" x14ac:dyDescent="0.2">
      <c r="A139" s="126"/>
      <c r="B139" s="124"/>
      <c r="C139" s="826" t="s">
        <v>124</v>
      </c>
      <c r="D139" s="766"/>
      <c r="E139" s="766"/>
      <c r="F139" s="766"/>
      <c r="G139" s="125"/>
      <c r="H139" s="49"/>
      <c r="I139" s="49"/>
      <c r="J139" s="49"/>
      <c r="K139" s="49"/>
      <c r="L139" s="49"/>
      <c r="M139" s="49"/>
      <c r="N139" s="49"/>
      <c r="O139" s="49"/>
      <c r="P139" s="49"/>
      <c r="Q139" s="49"/>
      <c r="R139" s="49"/>
      <c r="S139" s="49"/>
      <c r="T139" s="49"/>
      <c r="U139" s="49"/>
      <c r="V139" s="49"/>
    </row>
    <row r="140" spans="1:22" ht="15.75" customHeight="1" x14ac:dyDescent="0.2">
      <c r="A140" s="126"/>
      <c r="B140" s="124"/>
      <c r="C140" s="124"/>
      <c r="D140" s="124"/>
      <c r="E140" s="124"/>
      <c r="F140" s="49"/>
      <c r="G140" s="125"/>
      <c r="H140" s="49"/>
      <c r="I140" s="49"/>
      <c r="J140" s="49"/>
      <c r="K140" s="49"/>
      <c r="L140" s="49"/>
      <c r="M140" s="49"/>
      <c r="N140" s="49"/>
      <c r="O140" s="49"/>
      <c r="P140" s="49"/>
      <c r="Q140" s="49"/>
      <c r="R140" s="49"/>
      <c r="S140" s="49"/>
      <c r="T140" s="49"/>
      <c r="U140" s="49"/>
      <c r="V140" s="49"/>
    </row>
    <row r="141" spans="1:22" ht="15.75" customHeight="1" x14ac:dyDescent="0.2">
      <c r="A141" s="126"/>
      <c r="B141" s="124"/>
      <c r="C141" s="124"/>
      <c r="D141" s="124"/>
      <c r="E141" s="124"/>
      <c r="F141" s="49"/>
      <c r="G141" s="125"/>
      <c r="H141" s="49"/>
      <c r="I141" s="49"/>
      <c r="J141" s="49"/>
      <c r="K141" s="49"/>
      <c r="L141" s="49"/>
      <c r="M141" s="49"/>
      <c r="N141" s="49"/>
      <c r="O141" s="49"/>
      <c r="P141" s="49"/>
      <c r="Q141" s="49"/>
      <c r="R141" s="49"/>
      <c r="S141" s="49"/>
      <c r="T141" s="49"/>
      <c r="U141" s="49"/>
      <c r="V141" s="49"/>
    </row>
    <row r="142" spans="1:22" ht="15.75" customHeight="1" x14ac:dyDescent="0.2">
      <c r="A142" s="126"/>
      <c r="B142" s="124"/>
      <c r="C142" s="124"/>
      <c r="D142" s="124"/>
      <c r="E142" s="124"/>
      <c r="F142" s="49"/>
      <c r="G142" s="125"/>
      <c r="H142" s="49"/>
      <c r="I142" s="49"/>
      <c r="J142" s="49"/>
      <c r="K142" s="49"/>
      <c r="L142" s="49"/>
      <c r="M142" s="49"/>
      <c r="N142" s="49"/>
      <c r="O142" s="49"/>
      <c r="P142" s="49"/>
      <c r="Q142" s="49"/>
      <c r="R142" s="49"/>
      <c r="S142" s="49"/>
      <c r="T142" s="49"/>
      <c r="U142" s="49"/>
      <c r="V142" s="49"/>
    </row>
    <row r="143" spans="1:22" ht="15.75" customHeight="1" x14ac:dyDescent="0.2">
      <c r="A143" s="827" t="s">
        <v>90</v>
      </c>
      <c r="B143" s="766"/>
      <c r="C143" s="766"/>
      <c r="D143" s="766"/>
      <c r="E143" s="766"/>
      <c r="F143" s="766"/>
      <c r="G143" s="823"/>
      <c r="H143" s="49"/>
      <c r="I143" s="49"/>
      <c r="J143" s="49"/>
      <c r="K143" s="49"/>
      <c r="L143" s="49"/>
      <c r="M143" s="49"/>
      <c r="N143" s="49"/>
      <c r="O143" s="49"/>
      <c r="P143" s="49"/>
      <c r="Q143" s="49"/>
      <c r="R143" s="49"/>
      <c r="S143" s="49"/>
      <c r="T143" s="49"/>
      <c r="U143" s="49"/>
      <c r="V143" s="49"/>
    </row>
    <row r="144" spans="1:22" ht="15.75" customHeight="1" x14ac:dyDescent="0.2">
      <c r="A144" s="122" t="s">
        <v>91</v>
      </c>
      <c r="B144" s="127"/>
      <c r="C144" s="128" t="s">
        <v>92</v>
      </c>
      <c r="D144" s="824" t="s">
        <v>93</v>
      </c>
      <c r="E144" s="766"/>
      <c r="F144" s="766"/>
      <c r="G144" s="823"/>
      <c r="H144" s="49"/>
      <c r="I144" s="49"/>
      <c r="J144" s="49"/>
      <c r="K144" s="49"/>
      <c r="L144" s="49"/>
      <c r="M144" s="49"/>
      <c r="N144" s="49"/>
      <c r="O144" s="49"/>
      <c r="P144" s="49"/>
      <c r="Q144" s="49"/>
      <c r="R144" s="49"/>
      <c r="S144" s="49"/>
      <c r="T144" s="49"/>
      <c r="U144" s="49"/>
      <c r="V144" s="49"/>
    </row>
    <row r="145" spans="1:22" ht="15.75" customHeight="1" x14ac:dyDescent="0.2">
      <c r="A145" s="129" t="s">
        <v>125</v>
      </c>
      <c r="B145" s="124"/>
      <c r="C145" s="123" t="s">
        <v>107</v>
      </c>
      <c r="D145" s="825" t="s">
        <v>126</v>
      </c>
      <c r="E145" s="766"/>
      <c r="F145" s="766"/>
      <c r="G145" s="823"/>
      <c r="H145" s="49"/>
      <c r="I145" s="49"/>
      <c r="J145" s="49"/>
      <c r="K145" s="49"/>
      <c r="L145" s="49"/>
      <c r="M145" s="49"/>
      <c r="N145" s="49"/>
      <c r="O145" s="49"/>
      <c r="P145" s="49"/>
      <c r="Q145" s="49"/>
      <c r="R145" s="49"/>
      <c r="S145" s="49"/>
      <c r="T145" s="49"/>
      <c r="U145" s="49"/>
      <c r="V145" s="49"/>
    </row>
    <row r="146" spans="1:22" ht="15.75" customHeight="1" x14ac:dyDescent="0.2">
      <c r="A146" s="129" t="s">
        <v>127</v>
      </c>
      <c r="B146" s="124"/>
      <c r="C146" s="123" t="s">
        <v>128</v>
      </c>
      <c r="D146" s="825" t="s">
        <v>129</v>
      </c>
      <c r="E146" s="766"/>
      <c r="F146" s="766"/>
      <c r="G146" s="823"/>
      <c r="H146" s="49"/>
      <c r="I146" s="49"/>
      <c r="J146" s="49"/>
      <c r="K146" s="49"/>
      <c r="L146" s="49"/>
      <c r="M146" s="49"/>
      <c r="N146" s="49"/>
      <c r="O146" s="49"/>
      <c r="P146" s="49"/>
      <c r="Q146" s="49"/>
      <c r="R146" s="49"/>
      <c r="S146" s="49"/>
      <c r="T146" s="49"/>
      <c r="U146" s="49"/>
      <c r="V146" s="49"/>
    </row>
    <row r="147" spans="1:22" ht="15.75" customHeight="1" x14ac:dyDescent="0.2">
      <c r="A147" s="134" t="s">
        <v>130</v>
      </c>
      <c r="B147" s="133"/>
      <c r="C147" s="123" t="s">
        <v>128</v>
      </c>
      <c r="D147" s="825" t="s">
        <v>131</v>
      </c>
      <c r="E147" s="766"/>
      <c r="F147" s="766"/>
      <c r="G147" s="823"/>
      <c r="H147" s="49"/>
      <c r="I147" s="49"/>
      <c r="J147" s="49"/>
      <c r="K147" s="49"/>
      <c r="L147" s="49"/>
      <c r="M147" s="49"/>
      <c r="N147" s="49"/>
      <c r="O147" s="49"/>
      <c r="P147" s="49"/>
      <c r="Q147" s="49"/>
      <c r="R147" s="49"/>
      <c r="S147" s="49"/>
      <c r="T147" s="49"/>
      <c r="U147" s="49"/>
      <c r="V147" s="49"/>
    </row>
    <row r="148" spans="1:22" ht="15.75" customHeight="1" x14ac:dyDescent="0.2">
      <c r="A148" s="129" t="s">
        <v>132</v>
      </c>
      <c r="B148" s="133"/>
      <c r="C148" s="123" t="s">
        <v>128</v>
      </c>
      <c r="D148" s="825" t="s">
        <v>133</v>
      </c>
      <c r="E148" s="766"/>
      <c r="F148" s="766"/>
      <c r="G148" s="823"/>
      <c r="H148" s="49"/>
      <c r="I148" s="49"/>
      <c r="J148" s="49"/>
      <c r="K148" s="49"/>
      <c r="L148" s="49"/>
      <c r="M148" s="49"/>
      <c r="N148" s="49"/>
      <c r="O148" s="49"/>
      <c r="P148" s="49"/>
      <c r="Q148" s="49"/>
      <c r="R148" s="49"/>
      <c r="S148" s="49"/>
      <c r="T148" s="49"/>
      <c r="U148" s="49"/>
      <c r="V148" s="49"/>
    </row>
    <row r="149" spans="1:22" ht="15.75" customHeight="1" x14ac:dyDescent="0.2">
      <c r="A149" s="135" t="s">
        <v>134</v>
      </c>
      <c r="B149" s="136"/>
      <c r="C149" s="132" t="s">
        <v>135</v>
      </c>
      <c r="D149" s="828" t="s">
        <v>136</v>
      </c>
      <c r="E149" s="784"/>
      <c r="F149" s="784"/>
      <c r="G149" s="789"/>
      <c r="H149" s="49"/>
      <c r="I149" s="49"/>
      <c r="J149" s="49"/>
      <c r="K149" s="49"/>
      <c r="L149" s="49"/>
      <c r="M149" s="49"/>
      <c r="N149" s="49"/>
      <c r="O149" s="49"/>
      <c r="P149" s="49"/>
      <c r="Q149" s="49"/>
      <c r="R149" s="49"/>
      <c r="S149" s="49"/>
      <c r="T149" s="49"/>
      <c r="U149" s="49"/>
      <c r="V149" s="49"/>
    </row>
    <row r="150" spans="1:22" ht="16" x14ac:dyDescent="0.2">
      <c r="A150" s="118"/>
      <c r="B150" s="118"/>
      <c r="C150" s="118"/>
      <c r="D150" s="118"/>
      <c r="E150" s="118"/>
      <c r="F150" s="118"/>
      <c r="G150" s="118"/>
      <c r="H150" s="118"/>
      <c r="I150" s="118"/>
      <c r="J150" s="118"/>
      <c r="K150" s="118"/>
      <c r="L150" s="118"/>
      <c r="M150" s="118"/>
      <c r="N150" s="118"/>
      <c r="O150" s="118"/>
      <c r="P150" s="118"/>
      <c r="Q150" s="118"/>
      <c r="R150" s="118"/>
      <c r="S150" s="118"/>
      <c r="T150" s="118"/>
      <c r="U150" s="118"/>
      <c r="V150" s="118"/>
    </row>
  </sheetData>
  <mergeCells count="43">
    <mergeCell ref="D149:G149"/>
    <mergeCell ref="D129:G129"/>
    <mergeCell ref="D130:G130"/>
    <mergeCell ref="A132:G132"/>
    <mergeCell ref="A133:B133"/>
    <mergeCell ref="A134:B134"/>
    <mergeCell ref="A135:B135"/>
    <mergeCell ref="A136:B136"/>
    <mergeCell ref="D144:G144"/>
    <mergeCell ref="D145:G145"/>
    <mergeCell ref="D146:G146"/>
    <mergeCell ref="D147:G147"/>
    <mergeCell ref="D148:G148"/>
    <mergeCell ref="D126:G126"/>
    <mergeCell ref="D127:G127"/>
    <mergeCell ref="D128:G128"/>
    <mergeCell ref="C139:F139"/>
    <mergeCell ref="A143:G143"/>
    <mergeCell ref="D121:G121"/>
    <mergeCell ref="D122:G122"/>
    <mergeCell ref="D123:G123"/>
    <mergeCell ref="D124:G124"/>
    <mergeCell ref="D125:G125"/>
    <mergeCell ref="A103:B103"/>
    <mergeCell ref="A104:B104"/>
    <mergeCell ref="A118:G118"/>
    <mergeCell ref="D119:G119"/>
    <mergeCell ref="D120:G120"/>
    <mergeCell ref="A80:G80"/>
    <mergeCell ref="A97:G97"/>
    <mergeCell ref="A100:G100"/>
    <mergeCell ref="A101:B101"/>
    <mergeCell ref="A102:B102"/>
    <mergeCell ref="A30:K30"/>
    <mergeCell ref="A32:K32"/>
    <mergeCell ref="A38:L38"/>
    <mergeCell ref="A39:G39"/>
    <mergeCell ref="A79:L79"/>
    <mergeCell ref="A1:L1"/>
    <mergeCell ref="A2:K2"/>
    <mergeCell ref="A4:K4"/>
    <mergeCell ref="A10:L10"/>
    <mergeCell ref="A29:L29"/>
  </mergeCells>
  <dataValidations count="1">
    <dataValidation type="list" allowBlank="1" showErrorMessage="1" sqref="C120:C129 C145:C149" xr:uid="{00000000-0002-0000-0100-000000000000}">
      <formula1>"Text Field 1,Text Field 2,Text Field 3,Text Field 4,Primary Graphic,Secondary Graphic,Built-In Button,Custom Soft Button,Menu Item,Sub Menu,Sub Menu Item"</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AC94"/>
  <sheetViews>
    <sheetView workbookViewId="0">
      <pane ySplit="1" topLeftCell="A2" activePane="bottomLeft" state="frozen"/>
      <selection pane="bottomLeft" activeCell="C1" sqref="C1:K1"/>
    </sheetView>
  </sheetViews>
  <sheetFormatPr baseColWidth="10" defaultColWidth="14.5" defaultRowHeight="13" x14ac:dyDescent="0.15"/>
  <cols>
    <col min="1" max="2" width="9.83203125" customWidth="1"/>
    <col min="3" max="3" width="28.6640625" customWidth="1"/>
    <col min="4" max="4" width="24.33203125" customWidth="1"/>
    <col min="5" max="5" width="16.33203125" customWidth="1"/>
    <col min="6" max="6" width="33.1640625" customWidth="1"/>
    <col min="7" max="7" width="27.33203125" customWidth="1"/>
    <col min="9" max="9" width="19.5" customWidth="1"/>
    <col min="10" max="10" width="50.5" customWidth="1"/>
    <col min="11" max="11" width="24.5" customWidth="1"/>
  </cols>
  <sheetData>
    <row r="1" spans="1:29" ht="36" customHeight="1" x14ac:dyDescent="0.2">
      <c r="A1" s="137"/>
      <c r="B1" s="137"/>
      <c r="C1" s="831" t="s">
        <v>137</v>
      </c>
      <c r="D1" s="766"/>
      <c r="E1" s="766"/>
      <c r="F1" s="766"/>
      <c r="G1" s="766"/>
      <c r="H1" s="766"/>
      <c r="I1" s="766"/>
      <c r="J1" s="766"/>
      <c r="K1" s="766"/>
      <c r="L1" s="2"/>
      <c r="M1" s="2"/>
      <c r="N1" s="2"/>
      <c r="O1" s="2"/>
      <c r="P1" s="2"/>
      <c r="Q1" s="2"/>
      <c r="R1" s="2"/>
      <c r="S1" s="2"/>
      <c r="T1" s="2"/>
      <c r="U1" s="2"/>
      <c r="V1" s="2"/>
      <c r="W1" s="2"/>
      <c r="X1" s="2"/>
      <c r="Y1" s="2"/>
      <c r="Z1" s="2"/>
      <c r="AA1" s="2"/>
      <c r="AB1" s="2"/>
      <c r="AC1" s="2"/>
    </row>
    <row r="2" spans="1:29" ht="14" x14ac:dyDescent="0.2">
      <c r="A2" s="2"/>
      <c r="B2" s="2"/>
      <c r="C2" s="2"/>
      <c r="D2" s="2"/>
      <c r="E2" s="2"/>
      <c r="F2" s="2"/>
      <c r="G2" s="2"/>
      <c r="H2" s="2"/>
      <c r="I2" s="2"/>
      <c r="J2" s="2"/>
      <c r="K2" s="2"/>
      <c r="L2" s="2"/>
      <c r="M2" s="2"/>
      <c r="N2" s="2"/>
      <c r="O2" s="2"/>
      <c r="P2" s="2"/>
      <c r="Q2" s="2"/>
      <c r="R2" s="2"/>
      <c r="S2" s="2"/>
      <c r="T2" s="2"/>
      <c r="U2" s="2"/>
      <c r="V2" s="2"/>
      <c r="W2" s="2"/>
      <c r="X2" s="2"/>
      <c r="Y2" s="2"/>
      <c r="Z2" s="2"/>
      <c r="AA2" s="2"/>
      <c r="AB2" s="2"/>
      <c r="AC2" s="2"/>
    </row>
    <row r="3" spans="1:29" ht="21" x14ac:dyDescent="0.25">
      <c r="A3" s="2"/>
      <c r="B3" s="2"/>
      <c r="C3" s="832" t="s">
        <v>138</v>
      </c>
      <c r="D3" s="750"/>
      <c r="E3" s="750"/>
      <c r="F3" s="750"/>
      <c r="G3" s="751"/>
      <c r="H3" s="2"/>
      <c r="I3" s="833" t="s">
        <v>840</v>
      </c>
      <c r="J3" s="750"/>
      <c r="K3" s="751"/>
      <c r="L3" s="2"/>
      <c r="M3" s="2"/>
      <c r="N3" s="2"/>
      <c r="O3" s="2"/>
      <c r="P3" s="2"/>
      <c r="Q3" s="2"/>
      <c r="R3" s="2"/>
      <c r="S3" s="2"/>
      <c r="T3" s="2"/>
      <c r="U3" s="2"/>
      <c r="V3" s="2"/>
      <c r="W3" s="2"/>
      <c r="X3" s="2"/>
      <c r="Y3" s="2"/>
      <c r="Z3" s="2"/>
      <c r="AA3" s="2"/>
      <c r="AB3" s="2"/>
      <c r="AC3" s="2"/>
    </row>
    <row r="4" spans="1:29" ht="19" x14ac:dyDescent="0.25">
      <c r="A4" s="2"/>
      <c r="B4" s="2"/>
      <c r="C4" s="138" t="s">
        <v>139</v>
      </c>
      <c r="D4" s="139" t="s">
        <v>140</v>
      </c>
      <c r="E4" s="834" t="s">
        <v>141</v>
      </c>
      <c r="F4" s="766"/>
      <c r="G4" s="140" t="s">
        <v>142</v>
      </c>
      <c r="H4" s="2"/>
      <c r="I4" s="138" t="s">
        <v>143</v>
      </c>
      <c r="J4" s="139" t="s">
        <v>141</v>
      </c>
      <c r="K4" s="140" t="s">
        <v>142</v>
      </c>
      <c r="L4" s="2"/>
      <c r="M4" s="2"/>
      <c r="N4" s="2"/>
      <c r="O4" s="2"/>
      <c r="P4" s="2"/>
      <c r="Q4" s="2"/>
      <c r="R4" s="2"/>
      <c r="S4" s="2"/>
      <c r="T4" s="2"/>
      <c r="U4" s="2"/>
      <c r="V4" s="2"/>
      <c r="W4" s="2"/>
      <c r="X4" s="2"/>
      <c r="Y4" s="2"/>
      <c r="Z4" s="2"/>
      <c r="AA4" s="2"/>
      <c r="AB4" s="2"/>
      <c r="AC4" s="2"/>
    </row>
    <row r="5" spans="1:29" ht="68" x14ac:dyDescent="0.2">
      <c r="A5" s="2"/>
      <c r="B5" s="2"/>
      <c r="C5" s="141" t="s">
        <v>144</v>
      </c>
      <c r="D5" s="142" t="s">
        <v>841</v>
      </c>
      <c r="E5" s="835" t="s">
        <v>145</v>
      </c>
      <c r="F5" s="753"/>
      <c r="G5" s="143" t="s">
        <v>146</v>
      </c>
      <c r="H5" s="2"/>
      <c r="I5" s="141" t="s">
        <v>147</v>
      </c>
      <c r="J5" s="142" t="s">
        <v>148</v>
      </c>
      <c r="K5" s="143" t="s">
        <v>146</v>
      </c>
      <c r="L5" s="2"/>
      <c r="M5" s="2"/>
      <c r="N5" s="2"/>
      <c r="O5" s="2"/>
      <c r="P5" s="2"/>
      <c r="Q5" s="2"/>
      <c r="R5" s="2"/>
      <c r="S5" s="2"/>
      <c r="T5" s="2"/>
      <c r="U5" s="2"/>
      <c r="V5" s="2"/>
      <c r="W5" s="2"/>
      <c r="X5" s="2"/>
      <c r="Y5" s="2"/>
      <c r="Z5" s="2"/>
      <c r="AA5" s="2"/>
      <c r="AB5" s="2"/>
      <c r="AC5" s="2"/>
    </row>
    <row r="6" spans="1:29" ht="16" x14ac:dyDescent="0.2">
      <c r="A6" s="2"/>
      <c r="B6" s="2"/>
      <c r="C6" s="144"/>
      <c r="D6" s="118"/>
      <c r="E6" s="836"/>
      <c r="F6" s="766"/>
      <c r="G6" s="145"/>
      <c r="H6" s="2"/>
      <c r="I6" s="144"/>
      <c r="J6" s="118"/>
      <c r="K6" s="145"/>
      <c r="L6" s="2"/>
      <c r="M6" s="2"/>
      <c r="N6" s="2"/>
      <c r="O6" s="2"/>
      <c r="P6" s="2"/>
      <c r="Q6" s="2"/>
      <c r="R6" s="2"/>
      <c r="S6" s="2"/>
      <c r="T6" s="2"/>
      <c r="U6" s="2"/>
      <c r="V6" s="2"/>
      <c r="W6" s="2"/>
      <c r="X6" s="2"/>
      <c r="Y6" s="2"/>
      <c r="Z6" s="2"/>
      <c r="AA6" s="2"/>
      <c r="AB6" s="2"/>
      <c r="AC6" s="2"/>
    </row>
    <row r="7" spans="1:29" ht="16" x14ac:dyDescent="0.2">
      <c r="A7" s="2"/>
      <c r="B7" s="2"/>
      <c r="C7" s="144"/>
      <c r="D7" s="118"/>
      <c r="E7" s="836"/>
      <c r="F7" s="766"/>
      <c r="G7" s="145"/>
      <c r="H7" s="2"/>
      <c r="I7" s="144"/>
      <c r="J7" s="118"/>
      <c r="K7" s="145"/>
      <c r="L7" s="2"/>
      <c r="M7" s="2"/>
      <c r="N7" s="2"/>
      <c r="O7" s="2"/>
      <c r="P7" s="2"/>
      <c r="Q7" s="2"/>
      <c r="R7" s="2"/>
      <c r="S7" s="2"/>
      <c r="T7" s="2"/>
      <c r="U7" s="2"/>
      <c r="V7" s="2"/>
      <c r="W7" s="2"/>
      <c r="X7" s="2"/>
      <c r="Y7" s="2"/>
      <c r="Z7" s="2"/>
      <c r="AA7" s="2"/>
      <c r="AB7" s="2"/>
      <c r="AC7" s="2"/>
    </row>
    <row r="8" spans="1:29" ht="16" x14ac:dyDescent="0.2">
      <c r="A8" s="2"/>
      <c r="B8" s="2"/>
      <c r="C8" s="144"/>
      <c r="D8" s="118"/>
      <c r="E8" s="836"/>
      <c r="F8" s="766"/>
      <c r="G8" s="145"/>
      <c r="H8" s="2"/>
      <c r="I8" s="144"/>
      <c r="J8" s="118"/>
      <c r="K8" s="145"/>
      <c r="L8" s="2"/>
      <c r="M8" s="2"/>
      <c r="N8" s="2"/>
      <c r="O8" s="2"/>
      <c r="P8" s="2"/>
      <c r="Q8" s="2"/>
      <c r="R8" s="2"/>
      <c r="S8" s="2"/>
      <c r="T8" s="2"/>
      <c r="U8" s="2"/>
      <c r="V8" s="2"/>
      <c r="W8" s="2"/>
      <c r="X8" s="2"/>
      <c r="Y8" s="2"/>
      <c r="Z8" s="2"/>
      <c r="AA8" s="2"/>
      <c r="AB8" s="2"/>
      <c r="AC8" s="2"/>
    </row>
    <row r="9" spans="1:29" ht="16" x14ac:dyDescent="0.2">
      <c r="A9" s="2"/>
      <c r="B9" s="2"/>
      <c r="C9" s="144"/>
      <c r="D9" s="118"/>
      <c r="E9" s="836"/>
      <c r="F9" s="766"/>
      <c r="G9" s="145"/>
      <c r="H9" s="2"/>
      <c r="I9" s="144"/>
      <c r="J9" s="118"/>
      <c r="K9" s="145"/>
      <c r="L9" s="2"/>
      <c r="M9" s="2"/>
      <c r="N9" s="2"/>
      <c r="O9" s="2"/>
      <c r="P9" s="2"/>
      <c r="Q9" s="2"/>
      <c r="R9" s="2"/>
      <c r="S9" s="2"/>
      <c r="T9" s="2"/>
      <c r="U9" s="2"/>
      <c r="V9" s="2"/>
      <c r="W9" s="2"/>
      <c r="X9" s="2"/>
      <c r="Y9" s="2"/>
      <c r="Z9" s="2"/>
      <c r="AA9" s="2"/>
      <c r="AB9" s="2"/>
      <c r="AC9" s="2"/>
    </row>
    <row r="10" spans="1:29" ht="16" x14ac:dyDescent="0.2">
      <c r="A10" s="2"/>
      <c r="B10" s="2"/>
      <c r="C10" s="144"/>
      <c r="D10" s="118"/>
      <c r="E10" s="836"/>
      <c r="F10" s="766"/>
      <c r="G10" s="145"/>
      <c r="H10" s="2"/>
      <c r="I10" s="144"/>
      <c r="J10" s="118"/>
      <c r="K10" s="145"/>
      <c r="L10" s="2"/>
      <c r="M10" s="2"/>
      <c r="N10" s="2"/>
      <c r="O10" s="2"/>
      <c r="P10" s="2"/>
      <c r="Q10" s="2"/>
      <c r="R10" s="2"/>
      <c r="S10" s="2"/>
      <c r="T10" s="2"/>
      <c r="U10" s="2"/>
      <c r="V10" s="2"/>
      <c r="W10" s="2"/>
      <c r="X10" s="2"/>
      <c r="Y10" s="2"/>
      <c r="Z10" s="2"/>
      <c r="AA10" s="2"/>
      <c r="AB10" s="2"/>
      <c r="AC10" s="2"/>
    </row>
    <row r="11" spans="1:29" ht="16" x14ac:dyDescent="0.2">
      <c r="A11" s="2"/>
      <c r="B11" s="2"/>
      <c r="C11" s="144"/>
      <c r="D11" s="118"/>
      <c r="E11" s="836"/>
      <c r="F11" s="766"/>
      <c r="G11" s="145"/>
      <c r="H11" s="2"/>
      <c r="I11" s="144"/>
      <c r="J11" s="118"/>
      <c r="K11" s="145"/>
      <c r="L11" s="2"/>
      <c r="M11" s="2"/>
      <c r="N11" s="2"/>
      <c r="O11" s="2"/>
      <c r="P11" s="2"/>
      <c r="Q11" s="2"/>
      <c r="R11" s="2"/>
      <c r="S11" s="2"/>
      <c r="T11" s="2"/>
      <c r="U11" s="2"/>
      <c r="V11" s="2"/>
      <c r="W11" s="2"/>
      <c r="X11" s="2"/>
      <c r="Y11" s="2"/>
      <c r="Z11" s="2"/>
      <c r="AA11" s="2"/>
      <c r="AB11" s="2"/>
      <c r="AC11" s="2"/>
    </row>
    <row r="12" spans="1:29" ht="16" x14ac:dyDescent="0.2">
      <c r="A12" s="2"/>
      <c r="B12" s="2"/>
      <c r="C12" s="144"/>
      <c r="D12" s="118"/>
      <c r="E12" s="836"/>
      <c r="F12" s="766"/>
      <c r="G12" s="145"/>
      <c r="H12" s="2"/>
      <c r="I12" s="144"/>
      <c r="J12" s="118"/>
      <c r="K12" s="145"/>
      <c r="L12" s="2"/>
      <c r="M12" s="2"/>
      <c r="N12" s="2"/>
      <c r="O12" s="2"/>
      <c r="P12" s="2"/>
      <c r="Q12" s="2"/>
      <c r="R12" s="2"/>
      <c r="S12" s="2"/>
      <c r="T12" s="2"/>
      <c r="U12" s="2"/>
      <c r="V12" s="2"/>
      <c r="W12" s="2"/>
      <c r="X12" s="2"/>
      <c r="Y12" s="2"/>
      <c r="Z12" s="2"/>
      <c r="AA12" s="2"/>
      <c r="AB12" s="2"/>
      <c r="AC12" s="2"/>
    </row>
    <row r="13" spans="1:29" ht="16" x14ac:dyDescent="0.2">
      <c r="A13" s="2"/>
      <c r="B13" s="2"/>
      <c r="C13" s="144"/>
      <c r="D13" s="118"/>
      <c r="E13" s="836"/>
      <c r="F13" s="766"/>
      <c r="G13" s="145"/>
      <c r="H13" s="2"/>
      <c r="I13" s="144"/>
      <c r="J13" s="118"/>
      <c r="K13" s="145"/>
      <c r="L13" s="2"/>
      <c r="M13" s="2"/>
      <c r="N13" s="2"/>
      <c r="O13" s="2"/>
      <c r="P13" s="2"/>
      <c r="Q13" s="2"/>
      <c r="R13" s="2"/>
      <c r="S13" s="2"/>
      <c r="T13" s="2"/>
      <c r="U13" s="2"/>
      <c r="V13" s="2"/>
      <c r="W13" s="2"/>
      <c r="X13" s="2"/>
      <c r="Y13" s="2"/>
      <c r="Z13" s="2"/>
      <c r="AA13" s="2"/>
      <c r="AB13" s="2"/>
      <c r="AC13" s="2"/>
    </row>
    <row r="14" spans="1:29" ht="16" x14ac:dyDescent="0.2">
      <c r="A14" s="2"/>
      <c r="B14" s="2"/>
      <c r="C14" s="144"/>
      <c r="D14" s="118"/>
      <c r="E14" s="836"/>
      <c r="F14" s="766"/>
      <c r="G14" s="145"/>
      <c r="H14" s="2"/>
      <c r="I14" s="144"/>
      <c r="J14" s="118"/>
      <c r="K14" s="145"/>
      <c r="L14" s="2"/>
      <c r="M14" s="2"/>
      <c r="N14" s="2"/>
      <c r="O14" s="2"/>
      <c r="P14" s="2"/>
      <c r="Q14" s="2"/>
      <c r="R14" s="2"/>
      <c r="S14" s="2"/>
      <c r="T14" s="2"/>
      <c r="U14" s="2"/>
      <c r="V14" s="2"/>
      <c r="W14" s="2"/>
      <c r="X14" s="2"/>
      <c r="Y14" s="2"/>
      <c r="Z14" s="2"/>
      <c r="AA14" s="2"/>
      <c r="AB14" s="2"/>
      <c r="AC14" s="2"/>
    </row>
    <row r="15" spans="1:29" ht="16" x14ac:dyDescent="0.2">
      <c r="A15" s="2"/>
      <c r="B15" s="2"/>
      <c r="C15" s="144"/>
      <c r="D15" s="118"/>
      <c r="E15" s="836"/>
      <c r="F15" s="766"/>
      <c r="G15" s="145"/>
      <c r="H15" s="2"/>
      <c r="I15" s="144"/>
      <c r="J15" s="118"/>
      <c r="K15" s="145"/>
      <c r="L15" s="2"/>
      <c r="M15" s="2"/>
      <c r="N15" s="2"/>
      <c r="O15" s="2"/>
      <c r="P15" s="2"/>
      <c r="Q15" s="2"/>
      <c r="R15" s="2"/>
      <c r="S15" s="2"/>
      <c r="T15" s="2"/>
      <c r="U15" s="2"/>
      <c r="V15" s="2"/>
      <c r="W15" s="2"/>
      <c r="X15" s="2"/>
      <c r="Y15" s="2"/>
      <c r="Z15" s="2"/>
      <c r="AA15" s="2"/>
      <c r="AB15" s="2"/>
      <c r="AC15" s="2"/>
    </row>
    <row r="16" spans="1:29" ht="16" x14ac:dyDescent="0.2">
      <c r="A16" s="2"/>
      <c r="B16" s="2"/>
      <c r="C16" s="144"/>
      <c r="D16" s="118"/>
      <c r="E16" s="836"/>
      <c r="F16" s="766"/>
      <c r="G16" s="145"/>
      <c r="H16" s="2"/>
      <c r="I16" s="144"/>
      <c r="J16" s="118"/>
      <c r="K16" s="145"/>
      <c r="L16" s="2"/>
      <c r="M16" s="2"/>
      <c r="N16" s="2"/>
      <c r="O16" s="2"/>
      <c r="P16" s="2"/>
      <c r="Q16" s="2"/>
      <c r="R16" s="2"/>
      <c r="S16" s="2"/>
      <c r="T16" s="2"/>
      <c r="U16" s="2"/>
      <c r="V16" s="2"/>
      <c r="W16" s="2"/>
      <c r="X16" s="2"/>
      <c r="Y16" s="2"/>
      <c r="Z16" s="2"/>
      <c r="AA16" s="2"/>
      <c r="AB16" s="2"/>
      <c r="AC16" s="2"/>
    </row>
    <row r="17" spans="1:29" ht="16" x14ac:dyDescent="0.2">
      <c r="A17" s="2"/>
      <c r="B17" s="2"/>
      <c r="C17" s="144"/>
      <c r="D17" s="118"/>
      <c r="E17" s="836"/>
      <c r="F17" s="766"/>
      <c r="G17" s="145"/>
      <c r="H17" s="2"/>
      <c r="I17" s="144"/>
      <c r="J17" s="118"/>
      <c r="K17" s="145"/>
      <c r="L17" s="2"/>
      <c r="M17" s="2"/>
      <c r="N17" s="2"/>
      <c r="O17" s="2"/>
      <c r="P17" s="2"/>
      <c r="Q17" s="2"/>
      <c r="R17" s="2"/>
      <c r="S17" s="2"/>
      <c r="T17" s="2"/>
      <c r="U17" s="2"/>
      <c r="V17" s="2"/>
      <c r="W17" s="2"/>
      <c r="X17" s="2"/>
      <c r="Y17" s="2"/>
      <c r="Z17" s="2"/>
      <c r="AA17" s="2"/>
      <c r="AB17" s="2"/>
      <c r="AC17" s="2"/>
    </row>
    <row r="18" spans="1:29" ht="16" x14ac:dyDescent="0.2">
      <c r="A18" s="2"/>
      <c r="B18" s="2"/>
      <c r="C18" s="144"/>
      <c r="D18" s="118"/>
      <c r="E18" s="836"/>
      <c r="F18" s="766"/>
      <c r="G18" s="145"/>
      <c r="H18" s="2"/>
      <c r="I18" s="144"/>
      <c r="J18" s="118"/>
      <c r="K18" s="145"/>
      <c r="L18" s="2"/>
      <c r="M18" s="2"/>
      <c r="N18" s="2"/>
      <c r="O18" s="2"/>
      <c r="P18" s="2"/>
      <c r="Q18" s="2"/>
      <c r="R18" s="2"/>
      <c r="S18" s="2"/>
      <c r="T18" s="2"/>
      <c r="U18" s="2"/>
      <c r="V18" s="2"/>
      <c r="W18" s="2"/>
      <c r="X18" s="2"/>
      <c r="Y18" s="2"/>
      <c r="Z18" s="2"/>
      <c r="AA18" s="2"/>
      <c r="AB18" s="2"/>
      <c r="AC18" s="2"/>
    </row>
    <row r="19" spans="1:29" ht="16" x14ac:dyDescent="0.2">
      <c r="A19" s="2"/>
      <c r="B19" s="2"/>
      <c r="C19" s="144"/>
      <c r="D19" s="118"/>
      <c r="E19" s="836"/>
      <c r="F19" s="766"/>
      <c r="G19" s="145"/>
      <c r="H19" s="2"/>
      <c r="I19" s="144"/>
      <c r="J19" s="118"/>
      <c r="K19" s="145"/>
      <c r="L19" s="2"/>
      <c r="M19" s="2"/>
      <c r="N19" s="2"/>
      <c r="O19" s="2"/>
      <c r="P19" s="2"/>
      <c r="Q19" s="2"/>
      <c r="R19" s="2"/>
      <c r="S19" s="2"/>
      <c r="T19" s="2"/>
      <c r="U19" s="2"/>
      <c r="V19" s="2"/>
      <c r="W19" s="2"/>
      <c r="X19" s="2"/>
      <c r="Y19" s="2"/>
      <c r="Z19" s="2"/>
      <c r="AA19" s="2"/>
      <c r="AB19" s="2"/>
      <c r="AC19" s="2"/>
    </row>
    <row r="20" spans="1:29" ht="16" x14ac:dyDescent="0.2">
      <c r="A20" s="2"/>
      <c r="B20" s="2"/>
      <c r="C20" s="144"/>
      <c r="D20" s="118"/>
      <c r="E20" s="836"/>
      <c r="F20" s="766"/>
      <c r="G20" s="145"/>
      <c r="H20" s="2"/>
      <c r="I20" s="144"/>
      <c r="J20" s="118"/>
      <c r="K20" s="145"/>
      <c r="L20" s="2"/>
      <c r="M20" s="2"/>
      <c r="N20" s="2"/>
      <c r="O20" s="2"/>
      <c r="P20" s="2"/>
      <c r="Q20" s="2"/>
      <c r="R20" s="2"/>
      <c r="S20" s="2"/>
      <c r="T20" s="2"/>
      <c r="U20" s="2"/>
      <c r="V20" s="2"/>
      <c r="W20" s="2"/>
      <c r="X20" s="2"/>
      <c r="Y20" s="2"/>
      <c r="Z20" s="2"/>
      <c r="AA20" s="2"/>
      <c r="AB20" s="2"/>
      <c r="AC20" s="2"/>
    </row>
    <row r="21" spans="1:29" ht="16" x14ac:dyDescent="0.2">
      <c r="A21" s="2"/>
      <c r="B21" s="2"/>
      <c r="C21" s="144"/>
      <c r="D21" s="118"/>
      <c r="E21" s="836"/>
      <c r="F21" s="766"/>
      <c r="G21" s="145"/>
      <c r="H21" s="2"/>
      <c r="I21" s="144"/>
      <c r="J21" s="118"/>
      <c r="K21" s="145"/>
      <c r="L21" s="2"/>
      <c r="M21" s="2"/>
      <c r="N21" s="2"/>
      <c r="O21" s="2"/>
      <c r="P21" s="2"/>
      <c r="Q21" s="2"/>
      <c r="R21" s="2"/>
      <c r="S21" s="2"/>
      <c r="T21" s="2"/>
      <c r="U21" s="2"/>
      <c r="V21" s="2"/>
      <c r="W21" s="2"/>
      <c r="X21" s="2"/>
      <c r="Y21" s="2"/>
      <c r="Z21" s="2"/>
      <c r="AA21" s="2"/>
      <c r="AB21" s="2"/>
      <c r="AC21" s="2"/>
    </row>
    <row r="22" spans="1:29" ht="16" x14ac:dyDescent="0.2">
      <c r="A22" s="2"/>
      <c r="B22" s="2"/>
      <c r="C22" s="144"/>
      <c r="D22" s="118"/>
      <c r="E22" s="836"/>
      <c r="F22" s="766"/>
      <c r="G22" s="145"/>
      <c r="H22" s="2"/>
      <c r="I22" s="144"/>
      <c r="J22" s="118"/>
      <c r="K22" s="145"/>
      <c r="L22" s="2"/>
      <c r="M22" s="2"/>
      <c r="N22" s="2"/>
      <c r="O22" s="2"/>
      <c r="P22" s="2"/>
      <c r="Q22" s="2"/>
      <c r="R22" s="2"/>
      <c r="S22" s="2"/>
      <c r="T22" s="2"/>
      <c r="U22" s="2"/>
      <c r="V22" s="2"/>
      <c r="W22" s="2"/>
      <c r="X22" s="2"/>
      <c r="Y22" s="2"/>
      <c r="Z22" s="2"/>
      <c r="AA22" s="2"/>
      <c r="AB22" s="2"/>
      <c r="AC22" s="2"/>
    </row>
    <row r="23" spans="1:29" ht="16" x14ac:dyDescent="0.2">
      <c r="A23" s="2"/>
      <c r="B23" s="2"/>
      <c r="C23" s="144"/>
      <c r="D23" s="118"/>
      <c r="E23" s="836"/>
      <c r="F23" s="766"/>
      <c r="G23" s="145"/>
      <c r="H23" s="2"/>
      <c r="I23" s="144"/>
      <c r="J23" s="118"/>
      <c r="K23" s="145"/>
      <c r="L23" s="2"/>
      <c r="M23" s="2"/>
      <c r="N23" s="2"/>
      <c r="O23" s="2"/>
      <c r="P23" s="2"/>
      <c r="Q23" s="2"/>
      <c r="R23" s="2"/>
      <c r="S23" s="2"/>
      <c r="T23" s="2"/>
      <c r="U23" s="2"/>
      <c r="V23" s="2"/>
      <c r="W23" s="2"/>
      <c r="X23" s="2"/>
      <c r="Y23" s="2"/>
      <c r="Z23" s="2"/>
      <c r="AA23" s="2"/>
      <c r="AB23" s="2"/>
      <c r="AC23" s="2"/>
    </row>
    <row r="24" spans="1:29" ht="16" x14ac:dyDescent="0.2">
      <c r="A24" s="2"/>
      <c r="B24" s="2"/>
      <c r="C24" s="146"/>
      <c r="D24" s="147"/>
      <c r="E24" s="837"/>
      <c r="F24" s="784"/>
      <c r="G24" s="148"/>
      <c r="H24" s="2"/>
      <c r="I24" s="146"/>
      <c r="J24" s="147"/>
      <c r="K24" s="148"/>
      <c r="L24" s="2"/>
      <c r="M24" s="2"/>
      <c r="N24" s="2"/>
      <c r="O24" s="2"/>
      <c r="P24" s="2"/>
      <c r="Q24" s="2"/>
      <c r="R24" s="2"/>
      <c r="S24" s="2"/>
      <c r="T24" s="2"/>
      <c r="U24" s="2"/>
      <c r="V24" s="2"/>
      <c r="W24" s="2"/>
      <c r="X24" s="2"/>
      <c r="Y24" s="2"/>
      <c r="Z24" s="2"/>
      <c r="AA24" s="2"/>
      <c r="AB24" s="2"/>
      <c r="AC24" s="2"/>
    </row>
    <row r="25" spans="1:29" ht="14" x14ac:dyDescent="0.2">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row>
    <row r="26" spans="1:29" ht="21" x14ac:dyDescent="0.25">
      <c r="A26" s="2"/>
      <c r="B26" s="2"/>
      <c r="C26" s="838" t="s">
        <v>149</v>
      </c>
      <c r="D26" s="751"/>
      <c r="E26" s="149"/>
      <c r="F26" s="839" t="s">
        <v>150</v>
      </c>
      <c r="G26" s="787"/>
      <c r="H26" s="149"/>
      <c r="I26" s="839" t="s">
        <v>151</v>
      </c>
      <c r="J26" s="763"/>
      <c r="K26" s="787"/>
      <c r="L26" s="2"/>
      <c r="M26" s="2"/>
      <c r="N26" s="2"/>
      <c r="O26" s="2"/>
      <c r="P26" s="2"/>
      <c r="Q26" s="2"/>
      <c r="R26" s="2"/>
      <c r="S26" s="2"/>
      <c r="T26" s="2"/>
      <c r="U26" s="2"/>
      <c r="V26" s="2"/>
      <c r="W26" s="2"/>
      <c r="X26" s="2"/>
      <c r="Y26" s="2"/>
      <c r="Z26" s="2"/>
      <c r="AA26" s="2"/>
      <c r="AB26" s="2"/>
      <c r="AC26" s="2"/>
    </row>
    <row r="27" spans="1:29" ht="19" x14ac:dyDescent="0.25">
      <c r="A27" s="2"/>
      <c r="B27" s="2"/>
      <c r="C27" s="150" t="s">
        <v>152</v>
      </c>
      <c r="D27" s="151" t="s">
        <v>153</v>
      </c>
      <c r="E27" s="149"/>
      <c r="F27" s="152" t="s">
        <v>154</v>
      </c>
      <c r="G27" s="153" t="s">
        <v>153</v>
      </c>
      <c r="H27" s="149"/>
      <c r="I27" s="840" t="s">
        <v>155</v>
      </c>
      <c r="J27" s="763"/>
      <c r="K27" s="153" t="s">
        <v>156</v>
      </c>
      <c r="L27" s="2"/>
      <c r="M27" s="2"/>
      <c r="N27" s="2"/>
      <c r="O27" s="2"/>
      <c r="P27" s="2"/>
      <c r="Q27" s="2"/>
      <c r="R27" s="2"/>
      <c r="S27" s="2"/>
      <c r="T27" s="2"/>
      <c r="U27" s="2"/>
      <c r="V27" s="2"/>
      <c r="W27" s="2"/>
      <c r="X27" s="2"/>
      <c r="Y27" s="2"/>
      <c r="Z27" s="2"/>
      <c r="AA27" s="2"/>
      <c r="AB27" s="2"/>
      <c r="AC27" s="2"/>
    </row>
    <row r="28" spans="1:29" ht="16" x14ac:dyDescent="0.2">
      <c r="A28" s="2"/>
      <c r="B28" s="2"/>
      <c r="C28" s="154" t="s">
        <v>157</v>
      </c>
      <c r="D28" s="155" t="s">
        <v>158</v>
      </c>
      <c r="E28" s="2"/>
      <c r="F28" s="154" t="s">
        <v>159</v>
      </c>
      <c r="G28" s="155" t="s">
        <v>160</v>
      </c>
      <c r="H28" s="2"/>
      <c r="I28" s="841" t="s">
        <v>161</v>
      </c>
      <c r="J28" s="842"/>
      <c r="K28" s="155" t="s">
        <v>160</v>
      </c>
      <c r="L28" s="2"/>
      <c r="M28" s="2"/>
      <c r="N28" s="2"/>
      <c r="O28" s="2"/>
      <c r="P28" s="2"/>
      <c r="Q28" s="2"/>
      <c r="R28" s="2"/>
      <c r="S28" s="2"/>
      <c r="T28" s="2"/>
      <c r="U28" s="2"/>
      <c r="V28" s="2"/>
      <c r="W28" s="2"/>
      <c r="X28" s="2"/>
      <c r="Y28" s="2"/>
      <c r="Z28" s="2"/>
      <c r="AA28" s="2"/>
      <c r="AB28" s="2"/>
      <c r="AC28" s="2"/>
    </row>
    <row r="29" spans="1:29" ht="16" x14ac:dyDescent="0.2">
      <c r="A29" s="2"/>
      <c r="B29" s="2"/>
      <c r="C29" s="154" t="s">
        <v>162</v>
      </c>
      <c r="D29" s="155" t="s">
        <v>158</v>
      </c>
      <c r="E29" s="2"/>
      <c r="F29" s="154" t="s">
        <v>163</v>
      </c>
      <c r="G29" s="155" t="s">
        <v>160</v>
      </c>
      <c r="H29" s="2"/>
      <c r="I29" s="841" t="s">
        <v>88</v>
      </c>
      <c r="J29" s="842"/>
      <c r="K29" s="155" t="s">
        <v>160</v>
      </c>
      <c r="L29" s="2"/>
      <c r="M29" s="2"/>
      <c r="N29" s="2"/>
      <c r="O29" s="2"/>
      <c r="P29" s="2"/>
      <c r="Q29" s="2"/>
      <c r="R29" s="2"/>
      <c r="S29" s="2"/>
      <c r="T29" s="2"/>
      <c r="U29" s="2"/>
      <c r="V29" s="2"/>
      <c r="W29" s="2"/>
      <c r="X29" s="2"/>
      <c r="Y29" s="2"/>
      <c r="Z29" s="2"/>
      <c r="AA29" s="2"/>
      <c r="AB29" s="2"/>
      <c r="AC29" s="2"/>
    </row>
    <row r="30" spans="1:29" ht="16" x14ac:dyDescent="0.2">
      <c r="A30" s="2"/>
      <c r="B30" s="2"/>
      <c r="C30" s="154" t="s">
        <v>164</v>
      </c>
      <c r="D30" s="155" t="s">
        <v>160</v>
      </c>
      <c r="E30" s="2"/>
      <c r="F30" s="154" t="s">
        <v>165</v>
      </c>
      <c r="G30" s="155" t="s">
        <v>160</v>
      </c>
      <c r="H30" s="2"/>
      <c r="I30" s="841" t="s">
        <v>166</v>
      </c>
      <c r="J30" s="842"/>
      <c r="K30" s="155" t="s">
        <v>160</v>
      </c>
      <c r="L30" s="2"/>
      <c r="M30" s="2"/>
      <c r="N30" s="2"/>
      <c r="O30" s="2"/>
      <c r="P30" s="2"/>
      <c r="Q30" s="2"/>
      <c r="R30" s="2"/>
      <c r="S30" s="2"/>
      <c r="T30" s="2"/>
      <c r="U30" s="2"/>
      <c r="V30" s="2"/>
      <c r="W30" s="2"/>
      <c r="X30" s="2"/>
      <c r="Y30" s="2"/>
      <c r="Z30" s="2"/>
      <c r="AA30" s="2"/>
      <c r="AB30" s="2"/>
      <c r="AC30" s="2"/>
    </row>
    <row r="31" spans="1:29" ht="16" x14ac:dyDescent="0.2">
      <c r="A31" s="2"/>
      <c r="B31" s="2"/>
      <c r="C31" s="154" t="s">
        <v>167</v>
      </c>
      <c r="D31" s="155" t="s">
        <v>160</v>
      </c>
      <c r="E31" s="2"/>
      <c r="F31" s="154" t="s">
        <v>168</v>
      </c>
      <c r="G31" s="155" t="s">
        <v>160</v>
      </c>
      <c r="H31" s="2"/>
      <c r="I31" s="841" t="s">
        <v>169</v>
      </c>
      <c r="J31" s="842"/>
      <c r="K31" s="155" t="s">
        <v>160</v>
      </c>
      <c r="L31" s="2"/>
      <c r="M31" s="2"/>
      <c r="N31" s="2"/>
      <c r="O31" s="2"/>
      <c r="P31" s="2"/>
      <c r="Q31" s="2"/>
      <c r="R31" s="2"/>
      <c r="S31" s="2"/>
      <c r="T31" s="2"/>
      <c r="U31" s="2"/>
      <c r="V31" s="2"/>
      <c r="W31" s="2"/>
      <c r="X31" s="2"/>
      <c r="Y31" s="2"/>
      <c r="Z31" s="2"/>
      <c r="AA31" s="2"/>
      <c r="AB31" s="2"/>
      <c r="AC31" s="2"/>
    </row>
    <row r="32" spans="1:29" ht="16" x14ac:dyDescent="0.2">
      <c r="A32" s="2"/>
      <c r="B32" s="2"/>
      <c r="C32" s="154" t="s">
        <v>170</v>
      </c>
      <c r="D32" s="155" t="s">
        <v>160</v>
      </c>
      <c r="E32" s="2"/>
      <c r="F32" s="154" t="s">
        <v>171</v>
      </c>
      <c r="G32" s="155" t="s">
        <v>160</v>
      </c>
      <c r="H32" s="2"/>
      <c r="I32" s="841" t="s">
        <v>172</v>
      </c>
      <c r="J32" s="842"/>
      <c r="K32" s="155" t="s">
        <v>160</v>
      </c>
      <c r="L32" s="2"/>
      <c r="M32" s="2"/>
      <c r="N32" s="2"/>
      <c r="O32" s="2"/>
      <c r="P32" s="2"/>
      <c r="Q32" s="2"/>
      <c r="R32" s="2"/>
      <c r="S32" s="2"/>
      <c r="T32" s="2"/>
      <c r="U32" s="2"/>
      <c r="V32" s="2"/>
      <c r="W32" s="2"/>
      <c r="X32" s="2"/>
      <c r="Y32" s="2"/>
      <c r="Z32" s="2"/>
      <c r="AA32" s="2"/>
      <c r="AB32" s="2"/>
      <c r="AC32" s="2"/>
    </row>
    <row r="33" spans="1:29" ht="16" x14ac:dyDescent="0.2">
      <c r="A33" s="2"/>
      <c r="B33" s="2"/>
      <c r="C33" s="154" t="s">
        <v>173</v>
      </c>
      <c r="D33" s="155" t="s">
        <v>160</v>
      </c>
      <c r="E33" s="2"/>
      <c r="F33" s="154" t="s">
        <v>174</v>
      </c>
      <c r="G33" s="155" t="s">
        <v>160</v>
      </c>
      <c r="H33" s="2"/>
      <c r="I33" s="841" t="s">
        <v>175</v>
      </c>
      <c r="J33" s="842"/>
      <c r="K33" s="155" t="s">
        <v>160</v>
      </c>
      <c r="L33" s="2"/>
      <c r="M33" s="2"/>
      <c r="N33" s="2"/>
      <c r="O33" s="2"/>
      <c r="P33" s="2"/>
      <c r="Q33" s="2"/>
      <c r="R33" s="2"/>
      <c r="S33" s="2"/>
      <c r="T33" s="2"/>
      <c r="U33" s="2"/>
      <c r="V33" s="2"/>
      <c r="W33" s="2"/>
      <c r="X33" s="2"/>
      <c r="Y33" s="2"/>
      <c r="Z33" s="2"/>
      <c r="AA33" s="2"/>
      <c r="AB33" s="2"/>
      <c r="AC33" s="2"/>
    </row>
    <row r="34" spans="1:29" ht="16" x14ac:dyDescent="0.2">
      <c r="A34" s="2"/>
      <c r="B34" s="2"/>
      <c r="C34" s="154" t="s">
        <v>176</v>
      </c>
      <c r="D34" s="155" t="s">
        <v>160</v>
      </c>
      <c r="E34" s="2"/>
      <c r="F34" s="154" t="s">
        <v>177</v>
      </c>
      <c r="G34" s="155" t="s">
        <v>160</v>
      </c>
      <c r="H34" s="2"/>
      <c r="I34" s="841" t="s">
        <v>178</v>
      </c>
      <c r="J34" s="842"/>
      <c r="K34" s="155" t="s">
        <v>160</v>
      </c>
      <c r="L34" s="2"/>
      <c r="M34" s="2"/>
      <c r="N34" s="2"/>
      <c r="O34" s="2"/>
      <c r="P34" s="2"/>
      <c r="Q34" s="2"/>
      <c r="R34" s="2"/>
      <c r="S34" s="2"/>
      <c r="T34" s="2"/>
      <c r="U34" s="2"/>
      <c r="V34" s="2"/>
      <c r="W34" s="2"/>
      <c r="X34" s="2"/>
      <c r="Y34" s="2"/>
      <c r="Z34" s="2"/>
      <c r="AA34" s="2"/>
      <c r="AB34" s="2"/>
      <c r="AC34" s="2"/>
    </row>
    <row r="35" spans="1:29" ht="16" x14ac:dyDescent="0.2">
      <c r="A35" s="2"/>
      <c r="B35" s="2"/>
      <c r="C35" s="154" t="s">
        <v>179</v>
      </c>
      <c r="D35" s="155" t="s">
        <v>160</v>
      </c>
      <c r="E35" s="2"/>
      <c r="F35" s="154" t="s">
        <v>180</v>
      </c>
      <c r="G35" s="155" t="s">
        <v>160</v>
      </c>
      <c r="H35" s="2"/>
      <c r="I35" s="841" t="s">
        <v>181</v>
      </c>
      <c r="J35" s="842"/>
      <c r="K35" s="155" t="s">
        <v>160</v>
      </c>
      <c r="L35" s="2"/>
      <c r="M35" s="2"/>
      <c r="N35" s="2"/>
      <c r="O35" s="2"/>
      <c r="P35" s="2"/>
      <c r="Q35" s="2"/>
      <c r="R35" s="2"/>
      <c r="S35" s="2"/>
      <c r="T35" s="2"/>
      <c r="U35" s="2"/>
      <c r="V35" s="2"/>
      <c r="W35" s="2"/>
      <c r="X35" s="2"/>
      <c r="Y35" s="2"/>
      <c r="Z35" s="2"/>
      <c r="AA35" s="2"/>
      <c r="AB35" s="2"/>
      <c r="AC35" s="2"/>
    </row>
    <row r="36" spans="1:29" ht="16" x14ac:dyDescent="0.2">
      <c r="A36" s="2"/>
      <c r="B36" s="2"/>
      <c r="C36" s="154" t="s">
        <v>182</v>
      </c>
      <c r="D36" s="155" t="s">
        <v>160</v>
      </c>
      <c r="E36" s="2"/>
      <c r="F36" s="154" t="s">
        <v>183</v>
      </c>
      <c r="G36" s="155" t="s">
        <v>160</v>
      </c>
      <c r="H36" s="2"/>
      <c r="I36" s="841" t="s">
        <v>184</v>
      </c>
      <c r="J36" s="842"/>
      <c r="K36" s="155" t="s">
        <v>160</v>
      </c>
      <c r="L36" s="2"/>
      <c r="M36" s="2"/>
      <c r="N36" s="2"/>
      <c r="O36" s="2"/>
      <c r="P36" s="2"/>
      <c r="Q36" s="2"/>
      <c r="R36" s="2"/>
      <c r="S36" s="2"/>
      <c r="T36" s="2"/>
      <c r="U36" s="2"/>
      <c r="V36" s="2"/>
      <c r="W36" s="2"/>
      <c r="X36" s="2"/>
      <c r="Y36" s="2"/>
      <c r="Z36" s="2"/>
      <c r="AA36" s="2"/>
      <c r="AB36" s="2"/>
      <c r="AC36" s="2"/>
    </row>
    <row r="37" spans="1:29" ht="16" x14ac:dyDescent="0.2">
      <c r="A37" s="2"/>
      <c r="B37" s="2"/>
      <c r="C37" s="154" t="s">
        <v>185</v>
      </c>
      <c r="D37" s="155" t="s">
        <v>160</v>
      </c>
      <c r="E37" s="2"/>
      <c r="F37" s="154" t="s">
        <v>186</v>
      </c>
      <c r="G37" s="155" t="s">
        <v>160</v>
      </c>
      <c r="H37" s="2"/>
      <c r="I37" s="841" t="s">
        <v>187</v>
      </c>
      <c r="J37" s="842"/>
      <c r="K37" s="155" t="s">
        <v>160</v>
      </c>
      <c r="L37" s="2"/>
      <c r="M37" s="2"/>
      <c r="N37" s="2"/>
      <c r="O37" s="2"/>
      <c r="P37" s="2"/>
      <c r="Q37" s="2"/>
      <c r="R37" s="2"/>
      <c r="S37" s="2"/>
      <c r="T37" s="2"/>
      <c r="U37" s="2"/>
      <c r="V37" s="2"/>
      <c r="W37" s="2"/>
      <c r="X37" s="2"/>
      <c r="Y37" s="2"/>
      <c r="Z37" s="2"/>
      <c r="AA37" s="2"/>
      <c r="AB37" s="2"/>
      <c r="AC37" s="2"/>
    </row>
    <row r="38" spans="1:29" ht="16" x14ac:dyDescent="0.2">
      <c r="A38" s="2"/>
      <c r="B38" s="2"/>
      <c r="C38" s="154" t="s">
        <v>188</v>
      </c>
      <c r="D38" s="155" t="s">
        <v>160</v>
      </c>
      <c r="E38" s="2"/>
      <c r="F38" s="154" t="s">
        <v>189</v>
      </c>
      <c r="G38" s="155" t="s">
        <v>160</v>
      </c>
      <c r="H38" s="2"/>
      <c r="I38" s="841" t="s">
        <v>190</v>
      </c>
      <c r="J38" s="842"/>
      <c r="K38" s="155" t="s">
        <v>160</v>
      </c>
      <c r="L38" s="2"/>
      <c r="M38" s="2"/>
      <c r="N38" s="2"/>
      <c r="O38" s="2"/>
      <c r="P38" s="2"/>
      <c r="Q38" s="2"/>
      <c r="R38" s="2"/>
      <c r="S38" s="2"/>
      <c r="T38" s="2"/>
      <c r="U38" s="2"/>
      <c r="V38" s="2"/>
      <c r="W38" s="2"/>
      <c r="X38" s="2"/>
      <c r="Y38" s="2"/>
      <c r="Z38" s="2"/>
      <c r="AA38" s="2"/>
      <c r="AB38" s="2"/>
      <c r="AC38" s="2"/>
    </row>
    <row r="39" spans="1:29" ht="16" x14ac:dyDescent="0.2">
      <c r="A39" s="2"/>
      <c r="B39" s="2"/>
      <c r="C39" s="154" t="s">
        <v>191</v>
      </c>
      <c r="D39" s="155" t="s">
        <v>160</v>
      </c>
      <c r="E39" s="2"/>
      <c r="F39" s="154" t="s">
        <v>192</v>
      </c>
      <c r="G39" s="155" t="s">
        <v>160</v>
      </c>
      <c r="H39" s="2"/>
      <c r="I39" s="841" t="s">
        <v>193</v>
      </c>
      <c r="J39" s="842"/>
      <c r="K39" s="155" t="s">
        <v>160</v>
      </c>
      <c r="L39" s="2"/>
      <c r="M39" s="2"/>
      <c r="N39" s="2"/>
      <c r="O39" s="2"/>
      <c r="P39" s="2"/>
      <c r="Q39" s="2"/>
      <c r="R39" s="2"/>
      <c r="S39" s="2"/>
      <c r="T39" s="2"/>
      <c r="U39" s="2"/>
      <c r="V39" s="2"/>
      <c r="W39" s="2"/>
      <c r="X39" s="2"/>
      <c r="Y39" s="2"/>
      <c r="Z39" s="2"/>
      <c r="AA39" s="2"/>
      <c r="AB39" s="2"/>
      <c r="AC39" s="2"/>
    </row>
    <row r="40" spans="1:29" ht="16" x14ac:dyDescent="0.2">
      <c r="A40" s="2"/>
      <c r="B40" s="2"/>
      <c r="C40" s="154" t="s">
        <v>194</v>
      </c>
      <c r="D40" s="155" t="s">
        <v>160</v>
      </c>
      <c r="E40" s="2"/>
      <c r="F40" s="154" t="s">
        <v>195</v>
      </c>
      <c r="G40" s="155" t="s">
        <v>160</v>
      </c>
      <c r="H40" s="2"/>
      <c r="I40" s="841" t="s">
        <v>196</v>
      </c>
      <c r="J40" s="842"/>
      <c r="K40" s="155" t="s">
        <v>160</v>
      </c>
      <c r="L40" s="2"/>
      <c r="M40" s="2"/>
      <c r="N40" s="2"/>
      <c r="O40" s="2"/>
      <c r="P40" s="2"/>
      <c r="Q40" s="2"/>
      <c r="R40" s="2"/>
      <c r="S40" s="2"/>
      <c r="T40" s="2"/>
      <c r="U40" s="2"/>
      <c r="V40" s="2"/>
      <c r="W40" s="2"/>
      <c r="X40" s="2"/>
      <c r="Y40" s="2"/>
      <c r="Z40" s="2"/>
      <c r="AA40" s="2"/>
      <c r="AB40" s="2"/>
      <c r="AC40" s="2"/>
    </row>
    <row r="41" spans="1:29" ht="16" x14ac:dyDescent="0.2">
      <c r="A41" s="2"/>
      <c r="B41" s="2"/>
      <c r="C41" s="154" t="s">
        <v>197</v>
      </c>
      <c r="D41" s="155" t="s">
        <v>160</v>
      </c>
      <c r="E41" s="2"/>
      <c r="F41" s="154" t="s">
        <v>198</v>
      </c>
      <c r="G41" s="155" t="s">
        <v>160</v>
      </c>
      <c r="H41" s="2"/>
      <c r="I41" s="841" t="s">
        <v>199</v>
      </c>
      <c r="J41" s="842"/>
      <c r="K41" s="155" t="s">
        <v>160</v>
      </c>
      <c r="L41" s="2"/>
      <c r="M41" s="2"/>
      <c r="N41" s="2"/>
      <c r="O41" s="2"/>
      <c r="P41" s="2"/>
      <c r="Q41" s="2"/>
      <c r="R41" s="2"/>
      <c r="S41" s="2"/>
      <c r="T41" s="2"/>
      <c r="U41" s="2"/>
      <c r="V41" s="2"/>
      <c r="W41" s="2"/>
      <c r="X41" s="2"/>
      <c r="Y41" s="2"/>
      <c r="Z41" s="2"/>
      <c r="AA41" s="2"/>
      <c r="AB41" s="2"/>
      <c r="AC41" s="2"/>
    </row>
    <row r="42" spans="1:29" ht="16" x14ac:dyDescent="0.2">
      <c r="A42" s="2"/>
      <c r="B42" s="2"/>
      <c r="C42" s="154" t="s">
        <v>200</v>
      </c>
      <c r="D42" s="155" t="s">
        <v>160</v>
      </c>
      <c r="E42" s="2"/>
      <c r="F42" s="154" t="s">
        <v>201</v>
      </c>
      <c r="G42" s="155" t="s">
        <v>160</v>
      </c>
      <c r="H42" s="2"/>
      <c r="I42" s="841" t="s">
        <v>202</v>
      </c>
      <c r="J42" s="842"/>
      <c r="K42" s="155" t="s">
        <v>160</v>
      </c>
      <c r="L42" s="2"/>
      <c r="M42" s="2"/>
      <c r="N42" s="2"/>
      <c r="O42" s="2"/>
      <c r="P42" s="2"/>
      <c r="Q42" s="2"/>
      <c r="R42" s="2"/>
      <c r="S42" s="2"/>
      <c r="T42" s="2"/>
      <c r="U42" s="2"/>
      <c r="V42" s="2"/>
      <c r="W42" s="2"/>
      <c r="X42" s="2"/>
      <c r="Y42" s="2"/>
      <c r="Z42" s="2"/>
      <c r="AA42" s="2"/>
      <c r="AB42" s="2"/>
      <c r="AC42" s="2"/>
    </row>
    <row r="43" spans="1:29" ht="16" x14ac:dyDescent="0.2">
      <c r="A43" s="2"/>
      <c r="B43" s="2"/>
      <c r="C43" s="154" t="s">
        <v>203</v>
      </c>
      <c r="D43" s="155" t="s">
        <v>160</v>
      </c>
      <c r="E43" s="2"/>
      <c r="F43" s="154" t="s">
        <v>204</v>
      </c>
      <c r="G43" s="155" t="s">
        <v>160</v>
      </c>
      <c r="H43" s="2"/>
      <c r="I43" s="841" t="s">
        <v>205</v>
      </c>
      <c r="J43" s="842"/>
      <c r="K43" s="155" t="s">
        <v>160</v>
      </c>
      <c r="L43" s="2"/>
      <c r="M43" s="2"/>
      <c r="N43" s="2"/>
      <c r="O43" s="2"/>
      <c r="P43" s="2"/>
      <c r="Q43" s="2"/>
      <c r="R43" s="2"/>
      <c r="S43" s="2"/>
      <c r="T43" s="2"/>
      <c r="U43" s="2"/>
      <c r="V43" s="2"/>
      <c r="W43" s="2"/>
      <c r="X43" s="2"/>
      <c r="Y43" s="2"/>
      <c r="Z43" s="2"/>
      <c r="AA43" s="2"/>
      <c r="AB43" s="2"/>
      <c r="AC43" s="2"/>
    </row>
    <row r="44" spans="1:29" ht="16" x14ac:dyDescent="0.2">
      <c r="A44" s="2"/>
      <c r="B44" s="2"/>
      <c r="C44" s="154" t="s">
        <v>206</v>
      </c>
      <c r="D44" s="155" t="s">
        <v>160</v>
      </c>
      <c r="E44" s="2"/>
      <c r="F44" s="154" t="s">
        <v>207</v>
      </c>
      <c r="G44" s="155" t="s">
        <v>160</v>
      </c>
      <c r="H44" s="2"/>
      <c r="I44" s="841" t="s">
        <v>208</v>
      </c>
      <c r="J44" s="842"/>
      <c r="K44" s="155" t="s">
        <v>160</v>
      </c>
      <c r="L44" s="2"/>
      <c r="M44" s="2"/>
      <c r="N44" s="2"/>
      <c r="O44" s="2"/>
      <c r="P44" s="2"/>
      <c r="Q44" s="2"/>
      <c r="R44" s="2"/>
      <c r="S44" s="2"/>
      <c r="T44" s="2"/>
      <c r="U44" s="2"/>
      <c r="V44" s="2"/>
      <c r="W44" s="2"/>
      <c r="X44" s="2"/>
      <c r="Y44" s="2"/>
      <c r="Z44" s="2"/>
      <c r="AA44" s="2"/>
      <c r="AB44" s="2"/>
      <c r="AC44" s="2"/>
    </row>
    <row r="45" spans="1:29" ht="16" x14ac:dyDescent="0.2">
      <c r="A45" s="2"/>
      <c r="B45" s="2"/>
      <c r="C45" s="154" t="s">
        <v>209</v>
      </c>
      <c r="D45" s="155" t="s">
        <v>160</v>
      </c>
      <c r="E45" s="2"/>
      <c r="F45" s="154" t="s">
        <v>210</v>
      </c>
      <c r="G45" s="155" t="s">
        <v>160</v>
      </c>
      <c r="H45" s="2"/>
      <c r="I45" s="841" t="s">
        <v>211</v>
      </c>
      <c r="J45" s="842"/>
      <c r="K45" s="155" t="s">
        <v>160</v>
      </c>
      <c r="L45" s="2"/>
      <c r="M45" s="2"/>
      <c r="N45" s="2"/>
      <c r="O45" s="2"/>
      <c r="P45" s="2"/>
      <c r="Q45" s="2"/>
      <c r="R45" s="2"/>
      <c r="S45" s="2"/>
      <c r="T45" s="2"/>
      <c r="U45" s="2"/>
      <c r="V45" s="2"/>
      <c r="W45" s="2"/>
      <c r="X45" s="2"/>
      <c r="Y45" s="2"/>
      <c r="Z45" s="2"/>
      <c r="AA45" s="2"/>
      <c r="AB45" s="2"/>
      <c r="AC45" s="2"/>
    </row>
    <row r="46" spans="1:29" ht="16" x14ac:dyDescent="0.2">
      <c r="A46" s="2"/>
      <c r="B46" s="2"/>
      <c r="C46" s="154" t="s">
        <v>212</v>
      </c>
      <c r="D46" s="155" t="s">
        <v>160</v>
      </c>
      <c r="E46" s="2"/>
      <c r="F46" s="154" t="s">
        <v>213</v>
      </c>
      <c r="G46" s="155" t="s">
        <v>160</v>
      </c>
      <c r="H46" s="2"/>
      <c r="I46" s="841" t="s">
        <v>214</v>
      </c>
      <c r="J46" s="842"/>
      <c r="K46" s="155" t="s">
        <v>160</v>
      </c>
      <c r="L46" s="2"/>
      <c r="M46" s="2"/>
      <c r="N46" s="2"/>
      <c r="O46" s="2"/>
      <c r="P46" s="2"/>
      <c r="Q46" s="2"/>
      <c r="R46" s="2"/>
      <c r="S46" s="2"/>
      <c r="T46" s="2"/>
      <c r="U46" s="2"/>
      <c r="V46" s="2"/>
      <c r="W46" s="2"/>
      <c r="X46" s="2"/>
      <c r="Y46" s="2"/>
      <c r="Z46" s="2"/>
      <c r="AA46" s="2"/>
      <c r="AB46" s="2"/>
      <c r="AC46" s="2"/>
    </row>
    <row r="47" spans="1:29" ht="16" x14ac:dyDescent="0.2">
      <c r="A47" s="2"/>
      <c r="B47" s="2"/>
      <c r="C47" s="154" t="s">
        <v>215</v>
      </c>
      <c r="D47" s="155" t="s">
        <v>160</v>
      </c>
      <c r="E47" s="2"/>
      <c r="F47" s="154" t="s">
        <v>216</v>
      </c>
      <c r="G47" s="155" t="s">
        <v>160</v>
      </c>
      <c r="H47" s="2"/>
      <c r="I47" s="843" t="s">
        <v>217</v>
      </c>
      <c r="J47" s="844"/>
      <c r="K47" s="157" t="s">
        <v>160</v>
      </c>
      <c r="L47" s="2"/>
      <c r="M47" s="2"/>
      <c r="N47" s="2"/>
      <c r="O47" s="2"/>
      <c r="P47" s="2"/>
      <c r="Q47" s="2"/>
      <c r="R47" s="2"/>
      <c r="S47" s="2"/>
      <c r="T47" s="2"/>
      <c r="U47" s="2"/>
      <c r="V47" s="2"/>
      <c r="W47" s="2"/>
      <c r="X47" s="2"/>
      <c r="Y47" s="2"/>
      <c r="Z47" s="2"/>
      <c r="AA47" s="2"/>
      <c r="AB47" s="2"/>
      <c r="AC47" s="2"/>
    </row>
    <row r="48" spans="1:29" ht="16" x14ac:dyDescent="0.2">
      <c r="A48" s="2"/>
      <c r="B48" s="2"/>
      <c r="C48" s="154" t="s">
        <v>218</v>
      </c>
      <c r="D48" s="155" t="s">
        <v>160</v>
      </c>
      <c r="E48" s="2"/>
      <c r="F48" s="154" t="s">
        <v>219</v>
      </c>
      <c r="G48" s="155" t="s">
        <v>160</v>
      </c>
      <c r="H48" s="2"/>
      <c r="I48" s="2"/>
      <c r="J48" s="2"/>
      <c r="K48" s="2"/>
      <c r="L48" s="2"/>
      <c r="M48" s="2"/>
      <c r="N48" s="2"/>
      <c r="O48" s="2"/>
      <c r="P48" s="2"/>
      <c r="Q48" s="2"/>
      <c r="R48" s="2"/>
      <c r="S48" s="2"/>
      <c r="T48" s="2"/>
      <c r="U48" s="2"/>
      <c r="V48" s="2"/>
      <c r="W48" s="2"/>
      <c r="X48" s="2"/>
      <c r="Y48" s="2"/>
      <c r="Z48" s="2"/>
      <c r="AA48" s="2"/>
      <c r="AB48" s="2"/>
      <c r="AC48" s="2"/>
    </row>
    <row r="49" spans="1:29" ht="16" x14ac:dyDescent="0.2">
      <c r="A49" s="2"/>
      <c r="B49" s="2"/>
      <c r="C49" s="154" t="s">
        <v>220</v>
      </c>
      <c r="D49" s="155" t="s">
        <v>160</v>
      </c>
      <c r="E49" s="2"/>
      <c r="F49" s="154" t="s">
        <v>221</v>
      </c>
      <c r="G49" s="155" t="s">
        <v>160</v>
      </c>
      <c r="H49" s="2"/>
      <c r="I49" s="2"/>
      <c r="J49" s="2"/>
      <c r="K49" s="2"/>
      <c r="L49" s="2"/>
      <c r="M49" s="2"/>
      <c r="N49" s="2"/>
      <c r="O49" s="2"/>
      <c r="P49" s="2"/>
      <c r="Q49" s="2"/>
      <c r="R49" s="2"/>
      <c r="S49" s="2"/>
      <c r="T49" s="2"/>
      <c r="U49" s="2"/>
      <c r="V49" s="2"/>
      <c r="W49" s="2"/>
      <c r="X49" s="2"/>
      <c r="Y49" s="2"/>
      <c r="Z49" s="2"/>
      <c r="AA49" s="2"/>
      <c r="AB49" s="2"/>
      <c r="AC49" s="2"/>
    </row>
    <row r="50" spans="1:29" ht="16" x14ac:dyDescent="0.2">
      <c r="A50" s="2"/>
      <c r="B50" s="2"/>
      <c r="C50" s="154" t="s">
        <v>222</v>
      </c>
      <c r="D50" s="155" t="s">
        <v>160</v>
      </c>
      <c r="E50" s="2"/>
      <c r="F50" s="154" t="s">
        <v>223</v>
      </c>
      <c r="G50" s="155" t="s">
        <v>160</v>
      </c>
      <c r="H50" s="2"/>
      <c r="I50" s="2"/>
      <c r="J50" s="2"/>
      <c r="K50" s="2"/>
      <c r="L50" s="2"/>
      <c r="M50" s="2"/>
      <c r="N50" s="2"/>
      <c r="O50" s="2"/>
      <c r="P50" s="2"/>
      <c r="Q50" s="2"/>
      <c r="R50" s="2"/>
      <c r="S50" s="2"/>
      <c r="T50" s="2"/>
      <c r="U50" s="2"/>
      <c r="V50" s="2"/>
      <c r="W50" s="2"/>
      <c r="X50" s="2"/>
      <c r="Y50" s="2"/>
      <c r="Z50" s="2"/>
      <c r="AA50" s="2"/>
      <c r="AB50" s="2"/>
      <c r="AC50" s="2"/>
    </row>
    <row r="51" spans="1:29" ht="16" x14ac:dyDescent="0.2">
      <c r="A51" s="2"/>
      <c r="B51" s="2"/>
      <c r="C51" s="154" t="s">
        <v>224</v>
      </c>
      <c r="D51" s="155" t="s">
        <v>160</v>
      </c>
      <c r="E51" s="2"/>
      <c r="F51" s="154" t="s">
        <v>225</v>
      </c>
      <c r="G51" s="155" t="s">
        <v>160</v>
      </c>
      <c r="H51" s="2"/>
      <c r="I51" s="2"/>
      <c r="J51" s="2"/>
      <c r="K51" s="2"/>
      <c r="L51" s="2"/>
      <c r="M51" s="2"/>
      <c r="N51" s="2"/>
      <c r="O51" s="2"/>
      <c r="P51" s="2"/>
      <c r="Q51" s="2"/>
      <c r="R51" s="2"/>
      <c r="S51" s="2"/>
      <c r="T51" s="2"/>
      <c r="U51" s="2"/>
      <c r="V51" s="2"/>
      <c r="W51" s="2"/>
      <c r="X51" s="2"/>
      <c r="Y51" s="2"/>
      <c r="Z51" s="2"/>
      <c r="AA51" s="2"/>
      <c r="AB51" s="2"/>
      <c r="AC51" s="2"/>
    </row>
    <row r="52" spans="1:29" ht="16" x14ac:dyDescent="0.2">
      <c r="A52" s="2"/>
      <c r="B52" s="2"/>
      <c r="C52" s="154" t="s">
        <v>226</v>
      </c>
      <c r="D52" s="155" t="s">
        <v>160</v>
      </c>
      <c r="E52" s="2"/>
      <c r="F52" s="154" t="s">
        <v>227</v>
      </c>
      <c r="G52" s="155" t="s">
        <v>160</v>
      </c>
      <c r="H52" s="2"/>
      <c r="I52" s="2"/>
      <c r="J52" s="2"/>
      <c r="K52" s="2"/>
      <c r="L52" s="2"/>
      <c r="M52" s="2"/>
      <c r="N52" s="2"/>
      <c r="O52" s="2"/>
      <c r="P52" s="2"/>
      <c r="Q52" s="2"/>
      <c r="R52" s="2"/>
      <c r="S52" s="2"/>
      <c r="T52" s="2"/>
      <c r="U52" s="2"/>
      <c r="V52" s="2"/>
      <c r="W52" s="2"/>
      <c r="X52" s="2"/>
      <c r="Y52" s="2"/>
      <c r="Z52" s="2"/>
      <c r="AA52" s="2"/>
      <c r="AB52" s="2"/>
      <c r="AC52" s="2"/>
    </row>
    <row r="53" spans="1:29" ht="16" x14ac:dyDescent="0.2">
      <c r="A53" s="2"/>
      <c r="B53" s="2"/>
      <c r="C53" s="154" t="s">
        <v>228</v>
      </c>
      <c r="D53" s="155" t="s">
        <v>160</v>
      </c>
      <c r="E53" s="2"/>
      <c r="F53" s="154" t="s">
        <v>229</v>
      </c>
      <c r="G53" s="155" t="s">
        <v>160</v>
      </c>
      <c r="H53" s="2"/>
      <c r="I53" s="2"/>
      <c r="J53" s="2"/>
      <c r="K53" s="2"/>
      <c r="L53" s="2"/>
      <c r="M53" s="2"/>
      <c r="N53" s="2"/>
      <c r="O53" s="2"/>
      <c r="P53" s="2"/>
      <c r="Q53" s="2"/>
      <c r="R53" s="2"/>
      <c r="S53" s="2"/>
      <c r="T53" s="2"/>
      <c r="U53" s="2"/>
      <c r="V53" s="2"/>
      <c r="W53" s="2"/>
      <c r="X53" s="2"/>
      <c r="Y53" s="2"/>
      <c r="Z53" s="2"/>
      <c r="AA53" s="2"/>
      <c r="AB53" s="2"/>
      <c r="AC53" s="2"/>
    </row>
    <row r="54" spans="1:29" ht="16" x14ac:dyDescent="0.2">
      <c r="A54" s="2"/>
      <c r="B54" s="2"/>
      <c r="C54" s="154" t="s">
        <v>230</v>
      </c>
      <c r="D54" s="155" t="s">
        <v>160</v>
      </c>
      <c r="E54" s="2"/>
      <c r="F54" s="154" t="s">
        <v>231</v>
      </c>
      <c r="G54" s="155" t="s">
        <v>160</v>
      </c>
      <c r="H54" s="2"/>
      <c r="I54" s="2"/>
      <c r="J54" s="2"/>
      <c r="K54" s="2"/>
      <c r="L54" s="2"/>
      <c r="M54" s="2"/>
      <c r="N54" s="2"/>
      <c r="O54" s="2"/>
      <c r="P54" s="2"/>
      <c r="Q54" s="2"/>
      <c r="R54" s="2"/>
      <c r="S54" s="2"/>
      <c r="T54" s="2"/>
      <c r="U54" s="2"/>
      <c r="V54" s="2"/>
      <c r="W54" s="2"/>
      <c r="X54" s="2"/>
      <c r="Y54" s="2"/>
      <c r="Z54" s="2"/>
      <c r="AA54" s="2"/>
      <c r="AB54" s="2"/>
      <c r="AC54" s="2"/>
    </row>
    <row r="55" spans="1:29" ht="16" x14ac:dyDescent="0.2">
      <c r="A55" s="2"/>
      <c r="B55" s="2"/>
      <c r="C55" s="154" t="s">
        <v>232</v>
      </c>
      <c r="D55" s="155" t="s">
        <v>160</v>
      </c>
      <c r="E55" s="2"/>
      <c r="F55" s="154" t="s">
        <v>233</v>
      </c>
      <c r="G55" s="155" t="s">
        <v>160</v>
      </c>
      <c r="H55" s="2"/>
      <c r="I55" s="2"/>
      <c r="J55" s="2"/>
      <c r="K55" s="2"/>
      <c r="L55" s="2"/>
      <c r="M55" s="2"/>
      <c r="N55" s="2"/>
      <c r="O55" s="2"/>
      <c r="P55" s="2"/>
      <c r="Q55" s="2"/>
      <c r="R55" s="2"/>
      <c r="S55" s="2"/>
      <c r="T55" s="2"/>
      <c r="U55" s="2"/>
      <c r="V55" s="2"/>
      <c r="W55" s="2"/>
      <c r="X55" s="2"/>
      <c r="Y55" s="2"/>
      <c r="Z55" s="2"/>
      <c r="AA55" s="2"/>
      <c r="AB55" s="2"/>
      <c r="AC55" s="2"/>
    </row>
    <row r="56" spans="1:29" ht="16" x14ac:dyDescent="0.2">
      <c r="A56" s="2"/>
      <c r="B56" s="2"/>
      <c r="C56" s="154" t="s">
        <v>234</v>
      </c>
      <c r="D56" s="155" t="s">
        <v>160</v>
      </c>
      <c r="E56" s="2"/>
      <c r="F56" s="154" t="s">
        <v>235</v>
      </c>
      <c r="G56" s="155" t="s">
        <v>160</v>
      </c>
      <c r="H56" s="2"/>
      <c r="I56" s="2"/>
      <c r="J56" s="2"/>
      <c r="K56" s="2"/>
      <c r="L56" s="2"/>
      <c r="M56" s="2"/>
      <c r="N56" s="2"/>
      <c r="O56" s="2"/>
      <c r="P56" s="2"/>
      <c r="Q56" s="2"/>
      <c r="R56" s="2"/>
      <c r="S56" s="2"/>
      <c r="T56" s="2"/>
      <c r="U56" s="2"/>
      <c r="V56" s="2"/>
      <c r="W56" s="2"/>
      <c r="X56" s="2"/>
      <c r="Y56" s="2"/>
      <c r="Z56" s="2"/>
      <c r="AA56" s="2"/>
      <c r="AB56" s="2"/>
      <c r="AC56" s="2"/>
    </row>
    <row r="57" spans="1:29" ht="16" x14ac:dyDescent="0.2">
      <c r="A57" s="2"/>
      <c r="B57" s="2"/>
      <c r="C57" s="154" t="s">
        <v>236</v>
      </c>
      <c r="D57" s="155" t="s">
        <v>160</v>
      </c>
      <c r="E57" s="2"/>
      <c r="F57" s="156" t="s">
        <v>237</v>
      </c>
      <c r="G57" s="157" t="s">
        <v>160</v>
      </c>
      <c r="H57" s="2"/>
      <c r="I57" s="2"/>
      <c r="J57" s="2"/>
      <c r="K57" s="2"/>
      <c r="L57" s="2"/>
      <c r="M57" s="2"/>
      <c r="N57" s="2"/>
      <c r="O57" s="2"/>
      <c r="P57" s="2"/>
      <c r="Q57" s="2"/>
      <c r="R57" s="2"/>
      <c r="S57" s="2"/>
      <c r="T57" s="2"/>
      <c r="U57" s="2"/>
      <c r="V57" s="2"/>
      <c r="W57" s="2"/>
      <c r="X57" s="2"/>
      <c r="Y57" s="2"/>
      <c r="Z57" s="2"/>
      <c r="AA57" s="2"/>
      <c r="AB57" s="2"/>
      <c r="AC57" s="2"/>
    </row>
    <row r="58" spans="1:29" ht="16" x14ac:dyDescent="0.2">
      <c r="A58" s="2"/>
      <c r="B58" s="2"/>
      <c r="C58" s="154" t="s">
        <v>238</v>
      </c>
      <c r="D58" s="155" t="s">
        <v>160</v>
      </c>
      <c r="E58" s="2"/>
      <c r="F58" s="2"/>
      <c r="G58" s="2"/>
      <c r="H58" s="2"/>
      <c r="I58" s="2"/>
      <c r="J58" s="2"/>
      <c r="K58" s="2"/>
      <c r="L58" s="2"/>
      <c r="M58" s="2"/>
      <c r="N58" s="2"/>
      <c r="O58" s="2"/>
      <c r="P58" s="2"/>
      <c r="Q58" s="2"/>
      <c r="R58" s="2"/>
      <c r="S58" s="2"/>
      <c r="T58" s="2"/>
      <c r="U58" s="2"/>
      <c r="V58" s="2"/>
      <c r="W58" s="2"/>
      <c r="X58" s="2"/>
      <c r="Y58" s="2"/>
      <c r="Z58" s="2"/>
      <c r="AA58" s="2"/>
      <c r="AB58" s="2"/>
      <c r="AC58" s="2"/>
    </row>
    <row r="59" spans="1:29" ht="16" x14ac:dyDescent="0.2">
      <c r="A59" s="2"/>
      <c r="B59" s="2"/>
      <c r="C59" s="154" t="s">
        <v>239</v>
      </c>
      <c r="D59" s="155" t="s">
        <v>160</v>
      </c>
      <c r="E59" s="2"/>
      <c r="F59" s="2"/>
      <c r="G59" s="2"/>
      <c r="H59" s="2"/>
      <c r="I59" s="2"/>
      <c r="J59" s="2"/>
      <c r="K59" s="2"/>
      <c r="L59" s="2"/>
      <c r="M59" s="2"/>
      <c r="N59" s="2"/>
      <c r="O59" s="2"/>
      <c r="P59" s="2"/>
      <c r="Q59" s="2"/>
      <c r="R59" s="2"/>
      <c r="S59" s="2"/>
      <c r="T59" s="2"/>
      <c r="U59" s="2"/>
      <c r="V59" s="2"/>
      <c r="W59" s="2"/>
      <c r="X59" s="2"/>
      <c r="Y59" s="2"/>
      <c r="Z59" s="2"/>
      <c r="AA59" s="2"/>
      <c r="AB59" s="2"/>
      <c r="AC59" s="2"/>
    </row>
    <row r="60" spans="1:29" ht="16" x14ac:dyDescent="0.2">
      <c r="A60" s="2"/>
      <c r="B60" s="2"/>
      <c r="C60" s="154" t="s">
        <v>240</v>
      </c>
      <c r="D60" s="155" t="s">
        <v>160</v>
      </c>
      <c r="E60" s="2"/>
      <c r="F60" s="2"/>
      <c r="G60" s="2"/>
      <c r="H60" s="2"/>
      <c r="I60" s="2"/>
      <c r="J60" s="2"/>
      <c r="K60" s="2"/>
      <c r="L60" s="2"/>
      <c r="M60" s="2"/>
      <c r="N60" s="2"/>
      <c r="O60" s="2"/>
      <c r="P60" s="2"/>
      <c r="Q60" s="2"/>
      <c r="R60" s="2"/>
      <c r="S60" s="2"/>
      <c r="T60" s="2"/>
      <c r="U60" s="2"/>
      <c r="V60" s="2"/>
      <c r="W60" s="2"/>
      <c r="X60" s="2"/>
      <c r="Y60" s="2"/>
      <c r="Z60" s="2"/>
      <c r="AA60" s="2"/>
      <c r="AB60" s="2"/>
      <c r="AC60" s="2"/>
    </row>
    <row r="61" spans="1:29" ht="16" x14ac:dyDescent="0.2">
      <c r="A61" s="2"/>
      <c r="B61" s="2"/>
      <c r="C61" s="154" t="s">
        <v>241</v>
      </c>
      <c r="D61" s="155" t="s">
        <v>158</v>
      </c>
      <c r="E61" s="2"/>
      <c r="F61" s="2"/>
      <c r="G61" s="2"/>
      <c r="H61" s="2"/>
      <c r="I61" s="2"/>
      <c r="J61" s="2"/>
      <c r="K61" s="2"/>
      <c r="L61" s="2"/>
      <c r="M61" s="2"/>
      <c r="N61" s="2"/>
      <c r="O61" s="2"/>
      <c r="P61" s="2"/>
      <c r="Q61" s="2"/>
      <c r="R61" s="2"/>
      <c r="S61" s="2"/>
      <c r="T61" s="2"/>
      <c r="U61" s="2"/>
      <c r="V61" s="2"/>
      <c r="W61" s="2"/>
      <c r="X61" s="2"/>
      <c r="Y61" s="2"/>
      <c r="Z61" s="2"/>
      <c r="AA61" s="2"/>
      <c r="AB61" s="2"/>
      <c r="AC61" s="2"/>
    </row>
    <row r="62" spans="1:29" ht="16" x14ac:dyDescent="0.2">
      <c r="A62" s="2"/>
      <c r="B62" s="2"/>
      <c r="C62" s="154" t="s">
        <v>242</v>
      </c>
      <c r="D62" s="155" t="s">
        <v>158</v>
      </c>
      <c r="E62" s="2"/>
      <c r="F62" s="2"/>
      <c r="G62" s="2"/>
      <c r="H62" s="2"/>
      <c r="I62" s="2"/>
      <c r="J62" s="2"/>
      <c r="K62" s="2"/>
      <c r="L62" s="2"/>
      <c r="M62" s="2"/>
      <c r="N62" s="2"/>
      <c r="O62" s="2"/>
      <c r="P62" s="2"/>
      <c r="Q62" s="2"/>
      <c r="R62" s="2"/>
      <c r="S62" s="2"/>
      <c r="T62" s="2"/>
      <c r="U62" s="2"/>
      <c r="V62" s="2"/>
      <c r="W62" s="2"/>
      <c r="X62" s="2"/>
      <c r="Y62" s="2"/>
      <c r="Z62" s="2"/>
      <c r="AA62" s="2"/>
      <c r="AB62" s="2"/>
      <c r="AC62" s="2"/>
    </row>
    <row r="63" spans="1:29" ht="16" x14ac:dyDescent="0.2">
      <c r="A63" s="2"/>
      <c r="B63" s="2"/>
      <c r="C63" s="154" t="s">
        <v>243</v>
      </c>
      <c r="D63" s="155" t="s">
        <v>160</v>
      </c>
      <c r="E63" s="2"/>
      <c r="F63" s="2"/>
      <c r="G63" s="2"/>
      <c r="H63" s="2"/>
      <c r="I63" s="2"/>
      <c r="J63" s="2"/>
      <c r="K63" s="2"/>
      <c r="L63" s="2"/>
      <c r="M63" s="2"/>
      <c r="N63" s="2"/>
      <c r="O63" s="2"/>
      <c r="P63" s="2"/>
      <c r="Q63" s="2"/>
      <c r="R63" s="2"/>
      <c r="S63" s="2"/>
      <c r="T63" s="2"/>
      <c r="U63" s="2"/>
      <c r="V63" s="2"/>
      <c r="W63" s="2"/>
      <c r="X63" s="2"/>
      <c r="Y63" s="2"/>
      <c r="Z63" s="2"/>
      <c r="AA63" s="2"/>
      <c r="AB63" s="2"/>
      <c r="AC63" s="2"/>
    </row>
    <row r="64" spans="1:29" ht="16" x14ac:dyDescent="0.2">
      <c r="A64" s="2"/>
      <c r="B64" s="2"/>
      <c r="C64" s="154" t="s">
        <v>244</v>
      </c>
      <c r="D64" s="155" t="s">
        <v>160</v>
      </c>
      <c r="E64" s="2"/>
      <c r="F64" s="2"/>
      <c r="G64" s="2"/>
      <c r="H64" s="2"/>
      <c r="I64" s="2"/>
      <c r="J64" s="2"/>
      <c r="K64" s="2"/>
      <c r="L64" s="2"/>
      <c r="M64" s="2"/>
      <c r="N64" s="2"/>
      <c r="O64" s="2"/>
      <c r="P64" s="2"/>
      <c r="Q64" s="2"/>
      <c r="R64" s="2"/>
      <c r="S64" s="2"/>
      <c r="T64" s="2"/>
      <c r="U64" s="2"/>
      <c r="V64" s="2"/>
      <c r="W64" s="2"/>
      <c r="X64" s="2"/>
      <c r="Y64" s="2"/>
      <c r="Z64" s="2"/>
      <c r="AA64" s="2"/>
      <c r="AB64" s="2"/>
      <c r="AC64" s="2"/>
    </row>
    <row r="65" spans="1:29" ht="16" x14ac:dyDescent="0.2">
      <c r="A65" s="2"/>
      <c r="B65" s="2"/>
      <c r="C65" s="154" t="s">
        <v>245</v>
      </c>
      <c r="D65" s="155" t="s">
        <v>160</v>
      </c>
      <c r="E65" s="2"/>
      <c r="F65" s="2"/>
      <c r="G65" s="2"/>
      <c r="H65" s="2"/>
      <c r="I65" s="2"/>
      <c r="J65" s="2"/>
      <c r="K65" s="2"/>
      <c r="L65" s="2"/>
      <c r="M65" s="2"/>
      <c r="N65" s="2"/>
      <c r="O65" s="2"/>
      <c r="P65" s="2"/>
      <c r="Q65" s="2"/>
      <c r="R65" s="2"/>
      <c r="S65" s="2"/>
      <c r="T65" s="2"/>
      <c r="U65" s="2"/>
      <c r="V65" s="2"/>
      <c r="W65" s="2"/>
      <c r="X65" s="2"/>
      <c r="Y65" s="2"/>
      <c r="Z65" s="2"/>
      <c r="AA65" s="2"/>
      <c r="AB65" s="2"/>
      <c r="AC65" s="2"/>
    </row>
    <row r="66" spans="1:29" ht="16" x14ac:dyDescent="0.2">
      <c r="A66" s="2"/>
      <c r="B66" s="2"/>
      <c r="C66" s="154" t="s">
        <v>246</v>
      </c>
      <c r="D66" s="155" t="s">
        <v>160</v>
      </c>
      <c r="E66" s="2"/>
      <c r="F66" s="2"/>
      <c r="G66" s="2"/>
      <c r="H66" s="2"/>
      <c r="I66" s="2"/>
      <c r="J66" s="2"/>
      <c r="K66" s="2"/>
      <c r="L66" s="2"/>
      <c r="M66" s="2"/>
      <c r="N66" s="2"/>
      <c r="O66" s="2"/>
      <c r="P66" s="2"/>
      <c r="Q66" s="2"/>
      <c r="R66" s="2"/>
      <c r="S66" s="2"/>
      <c r="T66" s="2"/>
      <c r="U66" s="2"/>
      <c r="V66" s="2"/>
      <c r="W66" s="2"/>
      <c r="X66" s="2"/>
      <c r="Y66" s="2"/>
      <c r="Z66" s="2"/>
      <c r="AA66" s="2"/>
      <c r="AB66" s="2"/>
      <c r="AC66" s="2"/>
    </row>
    <row r="67" spans="1:29" ht="16" x14ac:dyDescent="0.2">
      <c r="A67" s="2"/>
      <c r="B67" s="2"/>
      <c r="C67" s="154" t="s">
        <v>247</v>
      </c>
      <c r="D67" s="155" t="s">
        <v>160</v>
      </c>
      <c r="E67" s="2"/>
      <c r="F67" s="2"/>
      <c r="G67" s="2"/>
      <c r="H67" s="2"/>
      <c r="I67" s="2"/>
      <c r="J67" s="2"/>
      <c r="K67" s="2"/>
      <c r="L67" s="2"/>
      <c r="M67" s="2"/>
      <c r="N67" s="2"/>
      <c r="O67" s="2"/>
      <c r="P67" s="2"/>
      <c r="Q67" s="2"/>
      <c r="R67" s="2"/>
      <c r="S67" s="2"/>
      <c r="T67" s="2"/>
      <c r="U67" s="2"/>
      <c r="V67" s="2"/>
      <c r="W67" s="2"/>
      <c r="X67" s="2"/>
      <c r="Y67" s="2"/>
      <c r="Z67" s="2"/>
      <c r="AA67" s="2"/>
      <c r="AB67" s="2"/>
      <c r="AC67" s="2"/>
    </row>
    <row r="68" spans="1:29" ht="16" x14ac:dyDescent="0.2">
      <c r="A68" s="2"/>
      <c r="B68" s="2"/>
      <c r="C68" s="154" t="s">
        <v>248</v>
      </c>
      <c r="D68" s="155" t="s">
        <v>160</v>
      </c>
      <c r="E68" s="2"/>
      <c r="F68" s="2"/>
      <c r="G68" s="2"/>
      <c r="H68" s="2"/>
      <c r="I68" s="2"/>
      <c r="J68" s="2"/>
      <c r="K68" s="2"/>
      <c r="L68" s="2"/>
      <c r="M68" s="2"/>
      <c r="N68" s="2"/>
      <c r="O68" s="2"/>
      <c r="P68" s="2"/>
      <c r="Q68" s="2"/>
      <c r="R68" s="2"/>
      <c r="S68" s="2"/>
      <c r="T68" s="2"/>
      <c r="U68" s="2"/>
      <c r="V68" s="2"/>
      <c r="W68" s="2"/>
      <c r="X68" s="2"/>
      <c r="Y68" s="2"/>
      <c r="Z68" s="2"/>
      <c r="AA68" s="2"/>
      <c r="AB68" s="2"/>
      <c r="AC68" s="2"/>
    </row>
    <row r="69" spans="1:29" ht="16" x14ac:dyDescent="0.2">
      <c r="A69" s="2"/>
      <c r="B69" s="2"/>
      <c r="C69" s="154" t="s">
        <v>249</v>
      </c>
      <c r="D69" s="155" t="s">
        <v>160</v>
      </c>
      <c r="E69" s="2"/>
      <c r="F69" s="2"/>
      <c r="G69" s="2"/>
      <c r="H69" s="2"/>
      <c r="I69" s="2"/>
      <c r="J69" s="2"/>
      <c r="K69" s="2"/>
      <c r="L69" s="2"/>
      <c r="M69" s="2"/>
      <c r="N69" s="2"/>
      <c r="O69" s="2"/>
      <c r="P69" s="2"/>
      <c r="Q69" s="2"/>
      <c r="R69" s="2"/>
      <c r="S69" s="2"/>
      <c r="T69" s="2"/>
      <c r="U69" s="2"/>
      <c r="V69" s="2"/>
      <c r="W69" s="2"/>
      <c r="X69" s="2"/>
      <c r="Y69" s="2"/>
      <c r="Z69" s="2"/>
      <c r="AA69" s="2"/>
      <c r="AB69" s="2"/>
      <c r="AC69" s="2"/>
    </row>
    <row r="70" spans="1:29" ht="16" x14ac:dyDescent="0.2">
      <c r="A70" s="2"/>
      <c r="B70" s="2"/>
      <c r="C70" s="154" t="s">
        <v>250</v>
      </c>
      <c r="D70" s="155" t="s">
        <v>160</v>
      </c>
      <c r="E70" s="2"/>
      <c r="F70" s="2"/>
      <c r="G70" s="2"/>
      <c r="H70" s="2"/>
      <c r="I70" s="2"/>
      <c r="J70" s="2"/>
      <c r="K70" s="2"/>
      <c r="L70" s="2"/>
      <c r="M70" s="2"/>
      <c r="N70" s="2"/>
      <c r="O70" s="2"/>
      <c r="P70" s="2"/>
      <c r="Q70" s="2"/>
      <c r="R70" s="2"/>
      <c r="S70" s="2"/>
      <c r="T70" s="2"/>
      <c r="U70" s="2"/>
      <c r="V70" s="2"/>
      <c r="W70" s="2"/>
      <c r="X70" s="2"/>
      <c r="Y70" s="2"/>
      <c r="Z70" s="2"/>
      <c r="AA70" s="2"/>
      <c r="AB70" s="2"/>
      <c r="AC70" s="2"/>
    </row>
    <row r="71" spans="1:29" ht="16" x14ac:dyDescent="0.2">
      <c r="A71" s="2"/>
      <c r="B71" s="2"/>
      <c r="C71" s="154" t="s">
        <v>251</v>
      </c>
      <c r="D71" s="155" t="s">
        <v>160</v>
      </c>
      <c r="E71" s="2"/>
      <c r="F71" s="2"/>
      <c r="G71" s="2"/>
      <c r="H71" s="2"/>
      <c r="I71" s="2"/>
      <c r="J71" s="2"/>
      <c r="K71" s="2"/>
      <c r="L71" s="2"/>
      <c r="M71" s="2"/>
      <c r="N71" s="2"/>
      <c r="O71" s="2"/>
      <c r="P71" s="2"/>
      <c r="Q71" s="2"/>
      <c r="R71" s="2"/>
      <c r="S71" s="2"/>
      <c r="T71" s="2"/>
      <c r="U71" s="2"/>
      <c r="V71" s="2"/>
      <c r="W71" s="2"/>
      <c r="X71" s="2"/>
      <c r="Y71" s="2"/>
      <c r="Z71" s="2"/>
      <c r="AA71" s="2"/>
      <c r="AB71" s="2"/>
      <c r="AC71" s="2"/>
    </row>
    <row r="72" spans="1:29" ht="16" x14ac:dyDescent="0.2">
      <c r="A72" s="2"/>
      <c r="B72" s="2"/>
      <c r="C72" s="154" t="s">
        <v>252</v>
      </c>
      <c r="D72" s="155" t="s">
        <v>160</v>
      </c>
      <c r="E72" s="158"/>
      <c r="F72" s="2"/>
      <c r="G72" s="2"/>
      <c r="H72" s="2"/>
      <c r="I72" s="2"/>
      <c r="J72" s="2"/>
      <c r="K72" s="2"/>
      <c r="L72" s="2"/>
      <c r="M72" s="2"/>
      <c r="N72" s="2"/>
      <c r="O72" s="2"/>
      <c r="P72" s="2"/>
      <c r="Q72" s="2"/>
      <c r="R72" s="2"/>
      <c r="S72" s="2"/>
      <c r="T72" s="2"/>
      <c r="U72" s="2"/>
      <c r="V72" s="2"/>
      <c r="W72" s="2"/>
      <c r="X72" s="2"/>
      <c r="Y72" s="2"/>
      <c r="Z72" s="2"/>
      <c r="AA72" s="2"/>
      <c r="AB72" s="2"/>
      <c r="AC72" s="2"/>
    </row>
    <row r="73" spans="1:29" ht="16" x14ac:dyDescent="0.2">
      <c r="A73" s="2"/>
      <c r="B73" s="2"/>
      <c r="C73" s="154" t="s">
        <v>253</v>
      </c>
      <c r="D73" s="155" t="s">
        <v>160</v>
      </c>
      <c r="E73" s="159"/>
      <c r="F73" s="2"/>
      <c r="G73" s="2"/>
      <c r="H73" s="2"/>
      <c r="I73" s="2"/>
      <c r="J73" s="2"/>
      <c r="K73" s="2"/>
      <c r="L73" s="2"/>
      <c r="M73" s="2"/>
      <c r="N73" s="2"/>
      <c r="O73" s="2"/>
      <c r="P73" s="2"/>
      <c r="Q73" s="2"/>
      <c r="R73" s="2"/>
      <c r="S73" s="2"/>
      <c r="T73" s="2"/>
      <c r="U73" s="2"/>
      <c r="V73" s="2"/>
      <c r="W73" s="2"/>
      <c r="X73" s="2"/>
      <c r="Y73" s="2"/>
      <c r="Z73" s="2"/>
      <c r="AA73" s="2"/>
      <c r="AB73" s="2"/>
      <c r="AC73" s="2"/>
    </row>
    <row r="74" spans="1:29" ht="16" x14ac:dyDescent="0.2">
      <c r="A74" s="2"/>
      <c r="B74" s="2"/>
      <c r="C74" s="154" t="s">
        <v>254</v>
      </c>
      <c r="D74" s="155" t="s">
        <v>160</v>
      </c>
      <c r="E74" s="159"/>
      <c r="F74" s="2"/>
      <c r="G74" s="2"/>
      <c r="H74" s="2"/>
      <c r="I74" s="2"/>
      <c r="J74" s="2"/>
      <c r="K74" s="2"/>
      <c r="L74" s="2"/>
      <c r="M74" s="2"/>
      <c r="N74" s="2"/>
      <c r="O74" s="2"/>
      <c r="P74" s="2"/>
      <c r="Q74" s="2"/>
      <c r="R74" s="2"/>
      <c r="S74" s="2"/>
      <c r="T74" s="2"/>
      <c r="U74" s="2"/>
      <c r="V74" s="2"/>
      <c r="W74" s="2"/>
      <c r="X74" s="2"/>
      <c r="Y74" s="2"/>
      <c r="Z74" s="2"/>
      <c r="AA74" s="2"/>
      <c r="AB74" s="2"/>
      <c r="AC74" s="2"/>
    </row>
    <row r="75" spans="1:29" ht="16" x14ac:dyDescent="0.2">
      <c r="A75" s="2"/>
      <c r="B75" s="2"/>
      <c r="C75" s="154" t="s">
        <v>255</v>
      </c>
      <c r="D75" s="155" t="s">
        <v>160</v>
      </c>
      <c r="E75" s="121"/>
      <c r="F75" s="2"/>
      <c r="G75" s="2"/>
      <c r="H75" s="2"/>
      <c r="I75" s="2"/>
      <c r="J75" s="2"/>
      <c r="K75" s="2"/>
      <c r="L75" s="2"/>
      <c r="M75" s="2"/>
      <c r="N75" s="2"/>
      <c r="O75" s="2"/>
      <c r="P75" s="2"/>
      <c r="Q75" s="2"/>
      <c r="R75" s="2"/>
      <c r="S75" s="2"/>
      <c r="T75" s="2"/>
      <c r="U75" s="2"/>
      <c r="V75" s="2"/>
      <c r="W75" s="2"/>
      <c r="X75" s="2"/>
      <c r="Y75" s="2"/>
      <c r="Z75" s="2"/>
      <c r="AA75" s="2"/>
      <c r="AB75" s="2"/>
      <c r="AC75" s="2"/>
    </row>
    <row r="76" spans="1:29" ht="16" x14ac:dyDescent="0.2">
      <c r="A76" s="2"/>
      <c r="B76" s="2"/>
      <c r="C76" s="154" t="s">
        <v>256</v>
      </c>
      <c r="D76" s="155" t="s">
        <v>158</v>
      </c>
      <c r="E76" s="2"/>
      <c r="F76" s="2"/>
      <c r="G76" s="2"/>
      <c r="H76" s="2"/>
      <c r="I76" s="2"/>
      <c r="J76" s="2"/>
      <c r="K76" s="2"/>
      <c r="L76" s="2"/>
      <c r="M76" s="2"/>
      <c r="N76" s="2"/>
      <c r="O76" s="2"/>
      <c r="P76" s="2"/>
      <c r="Q76" s="2"/>
      <c r="R76" s="2"/>
      <c r="S76" s="2"/>
      <c r="T76" s="2"/>
      <c r="U76" s="2"/>
      <c r="V76" s="2"/>
      <c r="W76" s="2"/>
      <c r="X76" s="2"/>
      <c r="Y76" s="2"/>
      <c r="Z76" s="2"/>
      <c r="AA76" s="2"/>
      <c r="AB76" s="2"/>
      <c r="AC76" s="2"/>
    </row>
    <row r="77" spans="1:29" ht="16" x14ac:dyDescent="0.2">
      <c r="A77" s="2"/>
      <c r="B77" s="2"/>
      <c r="C77" s="154" t="s">
        <v>257</v>
      </c>
      <c r="D77" s="155" t="s">
        <v>158</v>
      </c>
      <c r="E77" s="2"/>
      <c r="F77" s="2"/>
      <c r="G77" s="2"/>
      <c r="H77" s="2"/>
      <c r="I77" s="2"/>
      <c r="J77" s="2"/>
      <c r="K77" s="2"/>
      <c r="L77" s="2"/>
      <c r="M77" s="2"/>
      <c r="N77" s="2"/>
      <c r="O77" s="2"/>
      <c r="P77" s="2"/>
      <c r="Q77" s="2"/>
      <c r="R77" s="2"/>
      <c r="S77" s="2"/>
      <c r="T77" s="2"/>
      <c r="U77" s="2"/>
      <c r="V77" s="2"/>
      <c r="W77" s="2"/>
      <c r="X77" s="2"/>
      <c r="Y77" s="2"/>
      <c r="Z77" s="2"/>
      <c r="AA77" s="2"/>
      <c r="AB77" s="2"/>
      <c r="AC77" s="2"/>
    </row>
    <row r="78" spans="1:29" ht="16" x14ac:dyDescent="0.2">
      <c r="A78" s="2"/>
      <c r="B78" s="2"/>
      <c r="C78" s="154" t="s">
        <v>258</v>
      </c>
      <c r="D78" s="155" t="s">
        <v>160</v>
      </c>
      <c r="E78" s="2"/>
      <c r="F78" s="2"/>
      <c r="G78" s="2"/>
      <c r="H78" s="2"/>
      <c r="I78" s="2"/>
      <c r="J78" s="2"/>
      <c r="K78" s="2"/>
      <c r="L78" s="2"/>
      <c r="M78" s="2"/>
      <c r="N78" s="2"/>
      <c r="O78" s="2"/>
      <c r="P78" s="2"/>
      <c r="Q78" s="2"/>
      <c r="R78" s="2"/>
      <c r="S78" s="2"/>
      <c r="T78" s="2"/>
      <c r="U78" s="2"/>
      <c r="V78" s="2"/>
      <c r="W78" s="2"/>
      <c r="X78" s="2"/>
      <c r="Y78" s="2"/>
      <c r="Z78" s="2"/>
      <c r="AA78" s="2"/>
      <c r="AB78" s="2"/>
      <c r="AC78" s="2"/>
    </row>
    <row r="79" spans="1:29" ht="16" x14ac:dyDescent="0.2">
      <c r="A79" s="2"/>
      <c r="B79" s="2"/>
      <c r="C79" s="154" t="s">
        <v>259</v>
      </c>
      <c r="D79" s="155" t="s">
        <v>160</v>
      </c>
      <c r="E79" s="2"/>
      <c r="F79" s="2"/>
      <c r="G79" s="2"/>
      <c r="H79" s="2"/>
      <c r="I79" s="2"/>
      <c r="J79" s="2"/>
      <c r="K79" s="2"/>
      <c r="L79" s="2"/>
      <c r="M79" s="2"/>
      <c r="N79" s="2"/>
      <c r="O79" s="2"/>
      <c r="P79" s="2"/>
      <c r="Q79" s="2"/>
      <c r="R79" s="2"/>
      <c r="S79" s="2"/>
      <c r="T79" s="2"/>
      <c r="U79" s="2"/>
      <c r="V79" s="2"/>
      <c r="W79" s="2"/>
      <c r="X79" s="2"/>
      <c r="Y79" s="2"/>
      <c r="Z79" s="2"/>
      <c r="AA79" s="2"/>
      <c r="AB79" s="2"/>
      <c r="AC79" s="2"/>
    </row>
    <row r="80" spans="1:29" ht="16" x14ac:dyDescent="0.2">
      <c r="A80" s="2"/>
      <c r="B80" s="2"/>
      <c r="C80" s="154" t="s">
        <v>260</v>
      </c>
      <c r="D80" s="155" t="s">
        <v>160</v>
      </c>
      <c r="E80" s="2"/>
      <c r="F80" s="2"/>
      <c r="G80" s="2"/>
      <c r="H80" s="2"/>
      <c r="I80" s="2"/>
      <c r="J80" s="2"/>
      <c r="K80" s="2"/>
      <c r="L80" s="2"/>
      <c r="M80" s="2"/>
      <c r="N80" s="2"/>
      <c r="O80" s="2"/>
      <c r="P80" s="2"/>
      <c r="Q80" s="2"/>
      <c r="R80" s="2"/>
      <c r="S80" s="2"/>
      <c r="T80" s="2"/>
      <c r="U80" s="2"/>
      <c r="V80" s="2"/>
      <c r="W80" s="2"/>
      <c r="X80" s="2"/>
      <c r="Y80" s="2"/>
      <c r="Z80" s="2"/>
      <c r="AA80" s="2"/>
      <c r="AB80" s="2"/>
      <c r="AC80" s="2"/>
    </row>
    <row r="81" spans="1:29" ht="16" x14ac:dyDescent="0.2">
      <c r="A81" s="2"/>
      <c r="B81" s="2"/>
      <c r="C81" s="154" t="s">
        <v>261</v>
      </c>
      <c r="D81" s="155" t="s">
        <v>160</v>
      </c>
      <c r="E81" s="2"/>
      <c r="F81" s="2"/>
      <c r="G81" s="2"/>
      <c r="H81" s="2"/>
      <c r="I81" s="2"/>
      <c r="J81" s="2"/>
      <c r="K81" s="2"/>
      <c r="L81" s="2"/>
      <c r="M81" s="2"/>
      <c r="N81" s="2"/>
      <c r="O81" s="2"/>
      <c r="P81" s="2"/>
      <c r="Q81" s="2"/>
      <c r="R81" s="2"/>
      <c r="S81" s="2"/>
      <c r="T81" s="2"/>
      <c r="U81" s="2"/>
      <c r="V81" s="2"/>
      <c r="W81" s="2"/>
      <c r="X81" s="2"/>
      <c r="Y81" s="2"/>
      <c r="Z81" s="2"/>
      <c r="AA81" s="2"/>
      <c r="AB81" s="2"/>
      <c r="AC81" s="2"/>
    </row>
    <row r="82" spans="1:29" ht="16" x14ac:dyDescent="0.2">
      <c r="A82" s="2"/>
      <c r="B82" s="2"/>
      <c r="C82" s="154" t="s">
        <v>262</v>
      </c>
      <c r="D82" s="155" t="s">
        <v>160</v>
      </c>
      <c r="E82" s="2"/>
      <c r="F82" s="2"/>
      <c r="G82" s="2"/>
      <c r="H82" s="2"/>
      <c r="I82" s="2"/>
      <c r="J82" s="2"/>
      <c r="K82" s="2"/>
      <c r="L82" s="2"/>
      <c r="M82" s="2"/>
      <c r="N82" s="2"/>
      <c r="O82" s="2"/>
      <c r="P82" s="2"/>
      <c r="Q82" s="2"/>
      <c r="R82" s="2"/>
      <c r="S82" s="2"/>
      <c r="T82" s="2"/>
      <c r="U82" s="2"/>
      <c r="V82" s="2"/>
      <c r="W82" s="2"/>
      <c r="X82" s="2"/>
      <c r="Y82" s="2"/>
      <c r="Z82" s="2"/>
      <c r="AA82" s="2"/>
      <c r="AB82" s="2"/>
      <c r="AC82" s="2"/>
    </row>
    <row r="83" spans="1:29" ht="16" x14ac:dyDescent="0.2">
      <c r="A83" s="2"/>
      <c r="B83" s="2"/>
      <c r="C83" s="154" t="s">
        <v>263</v>
      </c>
      <c r="D83" s="155" t="s">
        <v>160</v>
      </c>
      <c r="E83" s="2"/>
      <c r="F83" s="2"/>
      <c r="G83" s="2"/>
      <c r="H83" s="2"/>
      <c r="I83" s="2"/>
      <c r="J83" s="2"/>
      <c r="K83" s="2"/>
      <c r="L83" s="2"/>
      <c r="M83" s="2"/>
      <c r="N83" s="2"/>
      <c r="O83" s="2"/>
      <c r="P83" s="2"/>
      <c r="Q83" s="2"/>
      <c r="R83" s="2"/>
      <c r="S83" s="2"/>
      <c r="T83" s="2"/>
      <c r="U83" s="2"/>
      <c r="V83" s="2"/>
      <c r="W83" s="2"/>
      <c r="X83" s="2"/>
      <c r="Y83" s="2"/>
      <c r="Z83" s="2"/>
      <c r="AA83" s="2"/>
      <c r="AB83" s="2"/>
      <c r="AC83" s="2"/>
    </row>
    <row r="84" spans="1:29" ht="16" x14ac:dyDescent="0.2">
      <c r="A84" s="2"/>
      <c r="B84" s="2"/>
      <c r="C84" s="154" t="s">
        <v>264</v>
      </c>
      <c r="D84" s="155" t="s">
        <v>158</v>
      </c>
      <c r="E84" s="2"/>
      <c r="F84" s="2"/>
      <c r="G84" s="2"/>
      <c r="H84" s="2"/>
      <c r="I84" s="2"/>
      <c r="J84" s="2"/>
      <c r="K84" s="2"/>
      <c r="L84" s="2"/>
      <c r="M84" s="2"/>
      <c r="N84" s="2"/>
      <c r="O84" s="2"/>
      <c r="P84" s="2"/>
      <c r="Q84" s="2"/>
      <c r="R84" s="2"/>
      <c r="S84" s="2"/>
      <c r="T84" s="2"/>
      <c r="U84" s="2"/>
      <c r="V84" s="2"/>
      <c r="W84" s="2"/>
      <c r="X84" s="2"/>
      <c r="Y84" s="2"/>
      <c r="Z84" s="2"/>
      <c r="AA84" s="2"/>
      <c r="AB84" s="2"/>
      <c r="AC84" s="2"/>
    </row>
    <row r="85" spans="1:29" ht="16" x14ac:dyDescent="0.2">
      <c r="A85" s="2"/>
      <c r="B85" s="2"/>
      <c r="C85" s="154" t="s">
        <v>265</v>
      </c>
      <c r="D85" s="155" t="s">
        <v>160</v>
      </c>
      <c r="E85" s="2"/>
      <c r="F85" s="2"/>
      <c r="G85" s="2"/>
      <c r="H85" s="2"/>
      <c r="I85" s="2"/>
      <c r="J85" s="2"/>
      <c r="K85" s="2"/>
      <c r="L85" s="2"/>
      <c r="M85" s="2"/>
      <c r="N85" s="2"/>
      <c r="O85" s="2"/>
      <c r="P85" s="2"/>
      <c r="Q85" s="2"/>
      <c r="R85" s="2"/>
      <c r="S85" s="2"/>
      <c r="T85" s="2"/>
      <c r="U85" s="2"/>
      <c r="V85" s="2"/>
      <c r="W85" s="2"/>
      <c r="X85" s="2"/>
      <c r="Y85" s="2"/>
      <c r="Z85" s="2"/>
      <c r="AA85" s="2"/>
      <c r="AB85" s="2"/>
      <c r="AC85" s="2"/>
    </row>
    <row r="86" spans="1:29" ht="16" x14ac:dyDescent="0.2">
      <c r="A86" s="2"/>
      <c r="B86" s="2"/>
      <c r="C86" s="154" t="s">
        <v>266</v>
      </c>
      <c r="D86" s="155" t="s">
        <v>160</v>
      </c>
      <c r="E86" s="2"/>
      <c r="F86" s="2"/>
      <c r="G86" s="2"/>
      <c r="H86" s="2"/>
      <c r="I86" s="2"/>
      <c r="J86" s="2"/>
      <c r="K86" s="2"/>
      <c r="L86" s="2"/>
      <c r="M86" s="2"/>
      <c r="N86" s="2"/>
      <c r="O86" s="2"/>
      <c r="P86" s="2"/>
      <c r="Q86" s="2"/>
      <c r="R86" s="2"/>
      <c r="S86" s="2"/>
      <c r="T86" s="2"/>
      <c r="U86" s="2"/>
      <c r="V86" s="2"/>
      <c r="W86" s="2"/>
      <c r="X86" s="2"/>
      <c r="Y86" s="2"/>
      <c r="Z86" s="2"/>
      <c r="AA86" s="2"/>
      <c r="AB86" s="2"/>
      <c r="AC86" s="2"/>
    </row>
    <row r="87" spans="1:29" ht="16" x14ac:dyDescent="0.2">
      <c r="A87" s="2"/>
      <c r="B87" s="2"/>
      <c r="C87" s="154" t="s">
        <v>267</v>
      </c>
      <c r="D87" s="155" t="s">
        <v>160</v>
      </c>
      <c r="E87" s="2"/>
      <c r="F87" s="2"/>
      <c r="G87" s="2"/>
      <c r="H87" s="2"/>
      <c r="I87" s="2"/>
      <c r="J87" s="2"/>
      <c r="K87" s="2"/>
      <c r="L87" s="2"/>
      <c r="M87" s="2"/>
      <c r="N87" s="2"/>
      <c r="O87" s="2"/>
      <c r="P87" s="2"/>
      <c r="Q87" s="2"/>
      <c r="R87" s="2"/>
      <c r="S87" s="2"/>
      <c r="T87" s="2"/>
      <c r="U87" s="2"/>
      <c r="V87" s="2"/>
      <c r="W87" s="2"/>
      <c r="X87" s="2"/>
      <c r="Y87" s="2"/>
      <c r="Z87" s="2"/>
      <c r="AA87" s="2"/>
      <c r="AB87" s="2"/>
      <c r="AC87" s="2"/>
    </row>
    <row r="88" spans="1:29" ht="16" x14ac:dyDescent="0.2">
      <c r="A88" s="2"/>
      <c r="B88" s="2"/>
      <c r="C88" s="154" t="s">
        <v>268</v>
      </c>
      <c r="D88" s="155" t="s">
        <v>160</v>
      </c>
      <c r="E88" s="2"/>
      <c r="F88" s="2"/>
      <c r="G88" s="2"/>
      <c r="H88" s="2"/>
      <c r="I88" s="2"/>
      <c r="J88" s="2"/>
      <c r="K88" s="2"/>
      <c r="L88" s="2"/>
      <c r="M88" s="2"/>
      <c r="N88" s="2"/>
      <c r="O88" s="2"/>
      <c r="P88" s="2"/>
      <c r="Q88" s="2"/>
      <c r="R88" s="2"/>
      <c r="S88" s="2"/>
      <c r="T88" s="2"/>
      <c r="U88" s="2"/>
      <c r="V88" s="2"/>
      <c r="W88" s="2"/>
      <c r="X88" s="2"/>
      <c r="Y88" s="2"/>
      <c r="Z88" s="2"/>
      <c r="AA88" s="2"/>
      <c r="AB88" s="2"/>
      <c r="AC88" s="2"/>
    </row>
    <row r="89" spans="1:29" ht="16" x14ac:dyDescent="0.2">
      <c r="A89" s="2"/>
      <c r="B89" s="2"/>
      <c r="C89" s="154" t="s">
        <v>269</v>
      </c>
      <c r="D89" s="155" t="s">
        <v>160</v>
      </c>
      <c r="E89" s="2"/>
      <c r="F89" s="2"/>
      <c r="G89" s="2"/>
      <c r="H89" s="2"/>
      <c r="I89" s="2"/>
      <c r="J89" s="2"/>
      <c r="K89" s="2"/>
      <c r="L89" s="2"/>
      <c r="M89" s="2"/>
      <c r="N89" s="2"/>
      <c r="O89" s="2"/>
      <c r="P89" s="2"/>
      <c r="Q89" s="2"/>
      <c r="R89" s="2"/>
      <c r="S89" s="2"/>
      <c r="T89" s="2"/>
      <c r="U89" s="2"/>
      <c r="V89" s="2"/>
      <c r="W89" s="2"/>
      <c r="X89" s="2"/>
      <c r="Y89" s="2"/>
      <c r="Z89" s="2"/>
      <c r="AA89" s="2"/>
      <c r="AB89" s="2"/>
      <c r="AC89" s="2"/>
    </row>
    <row r="90" spans="1:29" ht="16" x14ac:dyDescent="0.2">
      <c r="A90" s="2"/>
      <c r="B90" s="2"/>
      <c r="C90" s="154" t="s">
        <v>270</v>
      </c>
      <c r="D90" s="155" t="s">
        <v>158</v>
      </c>
      <c r="E90" s="2"/>
      <c r="F90" s="2"/>
      <c r="G90" s="2"/>
      <c r="H90" s="2"/>
      <c r="I90" s="2"/>
      <c r="J90" s="2"/>
      <c r="K90" s="2"/>
      <c r="L90" s="2"/>
      <c r="M90" s="2"/>
      <c r="N90" s="2"/>
      <c r="O90" s="2"/>
      <c r="P90" s="2"/>
      <c r="Q90" s="2"/>
      <c r="R90" s="2"/>
      <c r="S90" s="2"/>
      <c r="T90" s="2"/>
      <c r="U90" s="2"/>
      <c r="V90" s="2"/>
      <c r="W90" s="2"/>
      <c r="X90" s="2"/>
      <c r="Y90" s="2"/>
      <c r="Z90" s="2"/>
      <c r="AA90" s="2"/>
      <c r="AB90" s="2"/>
      <c r="AC90" s="2"/>
    </row>
    <row r="91" spans="1:29" ht="16" x14ac:dyDescent="0.2">
      <c r="A91" s="2"/>
      <c r="B91" s="2"/>
      <c r="C91" s="154" t="s">
        <v>271</v>
      </c>
      <c r="D91" s="155" t="s">
        <v>160</v>
      </c>
      <c r="E91" s="2"/>
      <c r="F91" s="2"/>
      <c r="G91" s="2"/>
      <c r="H91" s="2"/>
      <c r="I91" s="2"/>
      <c r="J91" s="2"/>
      <c r="K91" s="2"/>
      <c r="L91" s="2"/>
      <c r="M91" s="2"/>
      <c r="N91" s="2"/>
      <c r="O91" s="2"/>
      <c r="P91" s="2"/>
      <c r="Q91" s="2"/>
      <c r="R91" s="2"/>
      <c r="S91" s="2"/>
      <c r="T91" s="2"/>
      <c r="U91" s="2"/>
      <c r="V91" s="2"/>
      <c r="W91" s="2"/>
      <c r="X91" s="2"/>
      <c r="Y91" s="2"/>
      <c r="Z91" s="2"/>
      <c r="AA91" s="2"/>
      <c r="AB91" s="2"/>
      <c r="AC91" s="2"/>
    </row>
    <row r="92" spans="1:29" ht="16" x14ac:dyDescent="0.2">
      <c r="A92" s="2"/>
      <c r="B92" s="2"/>
      <c r="C92" s="154" t="s">
        <v>272</v>
      </c>
      <c r="D92" s="155" t="s">
        <v>160</v>
      </c>
      <c r="E92" s="2"/>
      <c r="F92" s="2"/>
      <c r="G92" s="2"/>
      <c r="H92" s="2"/>
      <c r="I92" s="2"/>
      <c r="J92" s="2"/>
      <c r="K92" s="2"/>
      <c r="L92" s="2"/>
      <c r="M92" s="2"/>
      <c r="N92" s="2"/>
      <c r="O92" s="2"/>
      <c r="P92" s="2"/>
      <c r="Q92" s="2"/>
      <c r="R92" s="2"/>
      <c r="S92" s="2"/>
      <c r="T92" s="2"/>
      <c r="U92" s="2"/>
      <c r="V92" s="2"/>
      <c r="W92" s="2"/>
      <c r="X92" s="2"/>
      <c r="Y92" s="2"/>
      <c r="Z92" s="2"/>
      <c r="AA92" s="2"/>
      <c r="AB92" s="2"/>
      <c r="AC92" s="2"/>
    </row>
    <row r="93" spans="1:29" ht="16" x14ac:dyDescent="0.2">
      <c r="A93" s="2"/>
      <c r="B93" s="2"/>
      <c r="C93" s="156" t="s">
        <v>273</v>
      </c>
      <c r="D93" s="157" t="s">
        <v>160</v>
      </c>
      <c r="E93" s="2"/>
      <c r="F93" s="2"/>
      <c r="G93" s="2"/>
      <c r="H93" s="2"/>
      <c r="I93" s="2"/>
      <c r="J93" s="2"/>
      <c r="K93" s="2"/>
      <c r="L93" s="2"/>
      <c r="M93" s="2"/>
      <c r="N93" s="2"/>
      <c r="O93" s="2"/>
      <c r="P93" s="2"/>
      <c r="Q93" s="2"/>
      <c r="R93" s="2"/>
      <c r="S93" s="2"/>
      <c r="T93" s="2"/>
      <c r="U93" s="2"/>
      <c r="V93" s="2"/>
      <c r="W93" s="2"/>
      <c r="X93" s="2"/>
      <c r="Y93" s="2"/>
      <c r="Z93" s="2"/>
      <c r="AA93" s="2"/>
      <c r="AB93" s="2"/>
      <c r="AC93" s="2"/>
    </row>
    <row r="94" spans="1:29" ht="14" x14ac:dyDescent="0.2">
      <c r="A94" s="2"/>
      <c r="B94" s="2"/>
      <c r="C94" s="2"/>
      <c r="D94" s="2"/>
      <c r="E94" s="2"/>
      <c r="F94" s="2"/>
      <c r="G94" s="2"/>
      <c r="H94" s="2"/>
      <c r="I94" s="2"/>
      <c r="J94" s="2"/>
      <c r="K94" s="2"/>
      <c r="L94" s="2"/>
      <c r="M94" s="2"/>
      <c r="N94" s="2"/>
      <c r="O94" s="2"/>
      <c r="P94" s="2"/>
      <c r="Q94" s="2"/>
      <c r="R94" s="2"/>
      <c r="S94" s="2"/>
      <c r="T94" s="2"/>
      <c r="U94" s="2"/>
      <c r="V94" s="2"/>
      <c r="W94" s="2"/>
      <c r="X94" s="2"/>
      <c r="Y94" s="2"/>
      <c r="Z94" s="2"/>
      <c r="AA94" s="2"/>
      <c r="AB94" s="2"/>
      <c r="AC94" s="2"/>
    </row>
  </sheetData>
  <mergeCells count="48">
    <mergeCell ref="I43:J43"/>
    <mergeCell ref="I44:J44"/>
    <mergeCell ref="I45:J45"/>
    <mergeCell ref="I46:J46"/>
    <mergeCell ref="I47:J47"/>
    <mergeCell ref="I31:J31"/>
    <mergeCell ref="I32:J32"/>
    <mergeCell ref="I33:J33"/>
    <mergeCell ref="I34:J34"/>
    <mergeCell ref="I42:J42"/>
    <mergeCell ref="I35:J35"/>
    <mergeCell ref="I36:J36"/>
    <mergeCell ref="I37:J37"/>
    <mergeCell ref="I38:J38"/>
    <mergeCell ref="I39:J39"/>
    <mergeCell ref="I40:J40"/>
    <mergeCell ref="I41:J41"/>
    <mergeCell ref="I26:K26"/>
    <mergeCell ref="I27:J27"/>
    <mergeCell ref="I28:J28"/>
    <mergeCell ref="I29:J29"/>
    <mergeCell ref="I30:J30"/>
    <mergeCell ref="E21:F21"/>
    <mergeCell ref="E22:F22"/>
    <mergeCell ref="E23:F23"/>
    <mergeCell ref="E24:F24"/>
    <mergeCell ref="C26:D26"/>
    <mergeCell ref="F26:G26"/>
    <mergeCell ref="E16:F16"/>
    <mergeCell ref="E17:F17"/>
    <mergeCell ref="E18:F18"/>
    <mergeCell ref="E19:F19"/>
    <mergeCell ref="E20:F20"/>
    <mergeCell ref="E11:F11"/>
    <mergeCell ref="E12:F12"/>
    <mergeCell ref="E13:F13"/>
    <mergeCell ref="E14:F14"/>
    <mergeCell ref="E15:F15"/>
    <mergeCell ref="E6:F6"/>
    <mergeCell ref="E7:F7"/>
    <mergeCell ref="E8:F8"/>
    <mergeCell ref="E9:F9"/>
    <mergeCell ref="E10:F10"/>
    <mergeCell ref="C1:K1"/>
    <mergeCell ref="C3:G3"/>
    <mergeCell ref="I3:K3"/>
    <mergeCell ref="E4:F4"/>
    <mergeCell ref="E5:F5"/>
  </mergeCells>
  <dataValidations count="2">
    <dataValidation type="list" allowBlank="1" showErrorMessage="1" sqref="D28:D93" xr:uid="{00000000-0002-0000-0200-000000000000}">
      <formula1>"Used,Not Used,Not Sure"</formula1>
    </dataValidation>
    <dataValidation type="list" allowBlank="1" showErrorMessage="1" sqref="K28:K47 G28:G57" xr:uid="{00000000-0002-0000-0200-000001000000}">
      <formula1>"Used,Not Used,"</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35"/>
  <sheetViews>
    <sheetView zoomScaleNormal="100" workbookViewId="0">
      <pane ySplit="3" topLeftCell="A4" activePane="bottomLeft" state="frozen"/>
      <selection pane="bottomLeft" sqref="A1:E1"/>
    </sheetView>
  </sheetViews>
  <sheetFormatPr baseColWidth="10" defaultColWidth="14.5" defaultRowHeight="13" x14ac:dyDescent="0.15"/>
  <cols>
    <col min="1" max="1" width="9.6640625" style="665" customWidth="1"/>
    <col min="2" max="2" width="76.5" style="665" customWidth="1"/>
    <col min="3" max="3" width="81.5" style="665" customWidth="1"/>
    <col min="4" max="4" width="17.6640625" style="665" customWidth="1"/>
    <col min="5" max="5" width="54.6640625" style="665" customWidth="1"/>
    <col min="6" max="6" width="9.1640625" style="665" customWidth="1"/>
    <col min="7" max="26" width="8.6640625" customWidth="1"/>
  </cols>
  <sheetData>
    <row r="1" spans="1:26" ht="30" customHeight="1" thickBot="1" x14ac:dyDescent="0.35">
      <c r="A1" s="855" t="s">
        <v>37</v>
      </c>
      <c r="B1" s="856"/>
      <c r="C1" s="856"/>
      <c r="D1" s="856"/>
      <c r="E1" s="857"/>
      <c r="F1" s="160"/>
      <c r="G1" s="161"/>
      <c r="H1" s="161"/>
      <c r="I1" s="161"/>
      <c r="J1" s="161"/>
      <c r="K1" s="161"/>
      <c r="L1" s="161"/>
      <c r="M1" s="161"/>
      <c r="N1" s="161"/>
      <c r="O1" s="161"/>
      <c r="P1" s="161"/>
      <c r="Q1" s="161"/>
      <c r="R1" s="161"/>
      <c r="S1" s="161"/>
      <c r="T1" s="161"/>
      <c r="U1" s="161"/>
      <c r="V1" s="161"/>
      <c r="W1" s="161"/>
      <c r="X1" s="161"/>
      <c r="Y1" s="161"/>
      <c r="Z1" s="161"/>
    </row>
    <row r="2" spans="1:26" ht="23" thickBot="1" x14ac:dyDescent="0.3">
      <c r="A2" s="162" t="s">
        <v>274</v>
      </c>
      <c r="B2" s="163" t="s">
        <v>275</v>
      </c>
      <c r="C2" s="163" t="s">
        <v>276</v>
      </c>
      <c r="D2" s="163" t="s">
        <v>277</v>
      </c>
      <c r="E2" s="163" t="s">
        <v>278</v>
      </c>
      <c r="F2" s="164"/>
      <c r="G2" s="165"/>
      <c r="H2" s="165"/>
      <c r="I2" s="165"/>
      <c r="J2" s="165"/>
      <c r="K2" s="165"/>
      <c r="L2" s="165"/>
      <c r="M2" s="165"/>
      <c r="N2" s="165"/>
      <c r="O2" s="165"/>
      <c r="P2" s="165"/>
      <c r="Q2" s="165"/>
      <c r="R2" s="165"/>
      <c r="S2" s="165"/>
      <c r="T2" s="165"/>
      <c r="U2" s="165"/>
      <c r="V2" s="165"/>
      <c r="W2" s="165"/>
      <c r="X2" s="165"/>
      <c r="Y2" s="165"/>
      <c r="Z2" s="165"/>
    </row>
    <row r="3" spans="1:26" ht="19" x14ac:dyDescent="0.25">
      <c r="A3" s="204">
        <v>1</v>
      </c>
      <c r="B3" s="858" t="s">
        <v>279</v>
      </c>
      <c r="C3" s="852"/>
      <c r="D3" s="852"/>
      <c r="E3" s="853"/>
      <c r="F3" s="166"/>
      <c r="G3" s="167"/>
      <c r="H3" s="167"/>
      <c r="I3" s="167"/>
      <c r="J3" s="167"/>
      <c r="K3" s="167"/>
      <c r="L3" s="167"/>
      <c r="M3" s="167"/>
      <c r="N3" s="167"/>
      <c r="O3" s="167"/>
      <c r="P3" s="167"/>
      <c r="Q3" s="167"/>
      <c r="R3" s="167"/>
      <c r="S3" s="167"/>
      <c r="T3" s="167"/>
      <c r="U3" s="167"/>
      <c r="V3" s="167"/>
      <c r="W3" s="167"/>
      <c r="X3" s="167"/>
      <c r="Y3" s="167"/>
      <c r="Z3" s="167"/>
    </row>
    <row r="4" spans="1:26" ht="19" x14ac:dyDescent="0.25">
      <c r="A4" s="168"/>
      <c r="B4" s="168"/>
      <c r="C4" s="168"/>
      <c r="D4" s="168"/>
      <c r="E4" s="168"/>
      <c r="F4" s="166"/>
      <c r="G4" s="167"/>
      <c r="H4" s="167"/>
      <c r="I4" s="167"/>
      <c r="J4" s="167"/>
      <c r="K4" s="167"/>
      <c r="L4" s="167"/>
      <c r="M4" s="167"/>
      <c r="N4" s="167"/>
      <c r="O4" s="167"/>
      <c r="P4" s="167"/>
      <c r="Q4" s="167"/>
      <c r="R4" s="167"/>
      <c r="S4" s="167"/>
      <c r="T4" s="167"/>
      <c r="U4" s="167"/>
      <c r="V4" s="167"/>
      <c r="W4" s="167"/>
      <c r="X4" s="167"/>
      <c r="Y4" s="167"/>
      <c r="Z4" s="167"/>
    </row>
    <row r="5" spans="1:26" ht="20" thickBot="1" x14ac:dyDescent="0.3">
      <c r="A5" s="849">
        <v>1.1000000000000001</v>
      </c>
      <c r="B5" s="859" t="s">
        <v>280</v>
      </c>
      <c r="C5" s="852"/>
      <c r="D5" s="852"/>
      <c r="E5" s="853"/>
      <c r="F5" s="169"/>
      <c r="G5" s="167"/>
      <c r="H5" s="167"/>
      <c r="I5" s="167"/>
      <c r="J5" s="167"/>
      <c r="K5" s="167"/>
      <c r="L5" s="167"/>
      <c r="M5" s="167"/>
      <c r="N5" s="167"/>
      <c r="O5" s="167"/>
      <c r="P5" s="167"/>
      <c r="Q5" s="167"/>
      <c r="R5" s="167"/>
      <c r="S5" s="167"/>
      <c r="T5" s="167"/>
      <c r="U5" s="167"/>
      <c r="V5" s="167"/>
      <c r="W5" s="167"/>
      <c r="X5" s="167"/>
      <c r="Y5" s="167"/>
      <c r="Z5" s="167"/>
    </row>
    <row r="6" spans="1:26" ht="60" customHeight="1" thickBot="1" x14ac:dyDescent="0.3">
      <c r="A6" s="850"/>
      <c r="B6" s="854" t="s">
        <v>281</v>
      </c>
      <c r="C6" s="852"/>
      <c r="D6" s="852"/>
      <c r="E6" s="853"/>
      <c r="F6" s="169"/>
      <c r="G6" s="167"/>
      <c r="H6" s="167"/>
      <c r="I6" s="167"/>
      <c r="J6" s="167"/>
      <c r="K6" s="167"/>
      <c r="L6" s="167"/>
      <c r="M6" s="167"/>
      <c r="N6" s="167"/>
      <c r="O6" s="167"/>
      <c r="P6" s="167"/>
      <c r="Q6" s="167"/>
      <c r="R6" s="167"/>
      <c r="S6" s="167"/>
      <c r="T6" s="167"/>
      <c r="U6" s="167"/>
      <c r="V6" s="167"/>
      <c r="W6" s="167"/>
      <c r="X6" s="167"/>
      <c r="Y6" s="167"/>
      <c r="Z6" s="167"/>
    </row>
    <row r="7" spans="1:26" ht="18" thickBot="1" x14ac:dyDescent="0.25">
      <c r="A7" s="374">
        <v>1</v>
      </c>
      <c r="B7" s="295" t="s">
        <v>282</v>
      </c>
      <c r="C7" s="206" t="s">
        <v>283</v>
      </c>
      <c r="D7" s="171" t="s">
        <v>53</v>
      </c>
      <c r="E7" s="345"/>
      <c r="F7" s="173"/>
      <c r="G7" s="174"/>
      <c r="H7" s="174"/>
      <c r="I7" s="174"/>
      <c r="J7" s="174"/>
      <c r="K7" s="174"/>
      <c r="L7" s="174"/>
      <c r="M7" s="174"/>
      <c r="N7" s="174"/>
      <c r="O7" s="174"/>
      <c r="P7" s="174"/>
      <c r="Q7" s="174"/>
      <c r="R7" s="174"/>
      <c r="S7" s="174"/>
      <c r="T7" s="174"/>
      <c r="U7" s="174"/>
      <c r="V7" s="174"/>
      <c r="W7" s="174"/>
      <c r="X7" s="174"/>
      <c r="Y7" s="174"/>
      <c r="Z7" s="174"/>
    </row>
    <row r="8" spans="1:26" ht="103" thickBot="1" x14ac:dyDescent="0.25">
      <c r="A8" s="346">
        <v>2</v>
      </c>
      <c r="B8" s="285" t="s">
        <v>794</v>
      </c>
      <c r="C8" s="223" t="s">
        <v>795</v>
      </c>
      <c r="D8" s="181" t="s">
        <v>53</v>
      </c>
      <c r="E8" s="349"/>
      <c r="F8" s="173"/>
      <c r="G8" s="174"/>
      <c r="H8" s="174"/>
      <c r="I8" s="174"/>
      <c r="J8" s="174"/>
      <c r="K8" s="174"/>
      <c r="L8" s="174"/>
      <c r="M8" s="174"/>
      <c r="N8" s="174"/>
      <c r="O8" s="174"/>
      <c r="P8" s="174"/>
      <c r="Q8" s="174"/>
      <c r="R8" s="174"/>
      <c r="S8" s="174"/>
      <c r="T8" s="174"/>
      <c r="U8" s="174"/>
      <c r="V8" s="174"/>
      <c r="W8" s="174"/>
      <c r="X8" s="174"/>
      <c r="Y8" s="174"/>
      <c r="Z8" s="174"/>
    </row>
    <row r="9" spans="1:26" ht="120" thickBot="1" x14ac:dyDescent="0.25">
      <c r="A9" s="484">
        <v>3</v>
      </c>
      <c r="B9" s="222" t="s">
        <v>284</v>
      </c>
      <c r="C9" s="234" t="s">
        <v>816</v>
      </c>
      <c r="D9" s="181" t="s">
        <v>53</v>
      </c>
      <c r="E9" s="349"/>
      <c r="F9" s="173"/>
      <c r="G9" s="174"/>
      <c r="H9" s="174"/>
      <c r="I9" s="174"/>
      <c r="J9" s="174"/>
      <c r="K9" s="174"/>
      <c r="L9" s="174"/>
      <c r="M9" s="174"/>
      <c r="N9" s="174"/>
      <c r="O9" s="174"/>
      <c r="P9" s="174"/>
      <c r="Q9" s="174"/>
      <c r="R9" s="174"/>
      <c r="S9" s="174"/>
      <c r="T9" s="174"/>
      <c r="U9" s="174"/>
      <c r="V9" s="174"/>
      <c r="W9" s="174"/>
      <c r="X9" s="174"/>
      <c r="Y9" s="174"/>
      <c r="Z9" s="174"/>
    </row>
    <row r="10" spans="1:26" ht="16" thickBot="1" x14ac:dyDescent="0.25">
      <c r="A10" s="182"/>
      <c r="B10" s="183"/>
      <c r="C10" s="183"/>
      <c r="D10" s="184"/>
      <c r="E10" s="185"/>
      <c r="F10" s="186"/>
      <c r="G10" s="161"/>
      <c r="H10" s="161"/>
      <c r="I10" s="161"/>
      <c r="J10" s="161"/>
      <c r="K10" s="161"/>
      <c r="L10" s="161"/>
      <c r="M10" s="161"/>
      <c r="N10" s="161"/>
      <c r="O10" s="161"/>
      <c r="P10" s="161"/>
      <c r="Q10" s="161"/>
      <c r="R10" s="161"/>
      <c r="S10" s="161"/>
      <c r="T10" s="161"/>
      <c r="U10" s="161"/>
      <c r="V10" s="161"/>
      <c r="W10" s="161"/>
      <c r="X10" s="161"/>
      <c r="Y10" s="161"/>
      <c r="Z10" s="161"/>
    </row>
    <row r="11" spans="1:26" ht="20" thickBot="1" x14ac:dyDescent="0.3">
      <c r="A11" s="849">
        <v>1.2</v>
      </c>
      <c r="B11" s="851" t="s">
        <v>285</v>
      </c>
      <c r="C11" s="852"/>
      <c r="D11" s="852"/>
      <c r="E11" s="853"/>
      <c r="F11" s="166"/>
      <c r="G11" s="167"/>
      <c r="H11" s="167"/>
      <c r="I11" s="167"/>
      <c r="J11" s="167"/>
      <c r="K11" s="167"/>
      <c r="L11" s="167"/>
      <c r="M11" s="167"/>
      <c r="N11" s="167"/>
      <c r="O11" s="167"/>
      <c r="P11" s="167"/>
      <c r="Q11" s="167"/>
      <c r="R11" s="167"/>
      <c r="S11" s="167"/>
      <c r="T11" s="167"/>
      <c r="U11" s="167"/>
      <c r="V11" s="167"/>
      <c r="W11" s="167"/>
      <c r="X11" s="167"/>
      <c r="Y11" s="167"/>
      <c r="Z11" s="167"/>
    </row>
    <row r="12" spans="1:26" ht="60" customHeight="1" thickBot="1" x14ac:dyDescent="0.3">
      <c r="A12" s="850"/>
      <c r="B12" s="854" t="s">
        <v>281</v>
      </c>
      <c r="C12" s="852"/>
      <c r="D12" s="852"/>
      <c r="E12" s="853"/>
      <c r="F12" s="166"/>
      <c r="G12" s="167"/>
      <c r="H12" s="167"/>
      <c r="I12" s="167"/>
      <c r="J12" s="167"/>
      <c r="K12" s="167"/>
      <c r="L12" s="167"/>
      <c r="M12" s="167"/>
      <c r="N12" s="167"/>
      <c r="O12" s="167"/>
      <c r="P12" s="167"/>
      <c r="Q12" s="167"/>
      <c r="R12" s="167"/>
      <c r="S12" s="167"/>
      <c r="T12" s="167"/>
      <c r="U12" s="167"/>
      <c r="V12" s="167"/>
      <c r="W12" s="167"/>
      <c r="X12" s="167"/>
      <c r="Y12" s="167"/>
      <c r="Z12" s="167"/>
    </row>
    <row r="13" spans="1:26" ht="137" thickBot="1" x14ac:dyDescent="0.25">
      <c r="A13" s="374">
        <v>1</v>
      </c>
      <c r="B13" s="295" t="s">
        <v>286</v>
      </c>
      <c r="C13" s="206" t="s">
        <v>287</v>
      </c>
      <c r="D13" s="171" t="s">
        <v>53</v>
      </c>
      <c r="E13" s="345"/>
      <c r="F13" s="173"/>
      <c r="G13" s="174"/>
      <c r="H13" s="174"/>
      <c r="I13" s="174"/>
      <c r="J13" s="174"/>
      <c r="K13" s="174"/>
      <c r="L13" s="174"/>
      <c r="M13" s="174"/>
      <c r="N13" s="174"/>
      <c r="O13" s="174"/>
      <c r="P13" s="174"/>
      <c r="Q13" s="174"/>
      <c r="R13" s="174"/>
      <c r="S13" s="174"/>
      <c r="T13" s="174"/>
      <c r="U13" s="174"/>
      <c r="V13" s="174"/>
      <c r="W13" s="174"/>
      <c r="X13" s="174"/>
      <c r="Y13" s="174"/>
      <c r="Z13" s="174"/>
    </row>
    <row r="14" spans="1:26" ht="137" thickBot="1" x14ac:dyDescent="0.25">
      <c r="A14" s="866">
        <v>2</v>
      </c>
      <c r="B14" s="867" t="s">
        <v>288</v>
      </c>
      <c r="C14" s="223" t="s">
        <v>289</v>
      </c>
      <c r="D14" s="181" t="s">
        <v>53</v>
      </c>
      <c r="E14" s="349"/>
      <c r="F14" s="173"/>
      <c r="G14" s="174"/>
      <c r="H14" s="174"/>
      <c r="I14" s="174"/>
      <c r="J14" s="174"/>
      <c r="K14" s="174"/>
      <c r="L14" s="174"/>
      <c r="M14" s="174"/>
      <c r="N14" s="174"/>
      <c r="O14" s="174"/>
      <c r="P14" s="174"/>
      <c r="Q14" s="174"/>
      <c r="R14" s="174"/>
      <c r="S14" s="174"/>
      <c r="T14" s="174"/>
      <c r="U14" s="174"/>
      <c r="V14" s="174"/>
      <c r="W14" s="174"/>
      <c r="X14" s="174"/>
      <c r="Y14" s="174"/>
      <c r="Z14" s="174"/>
    </row>
    <row r="15" spans="1:26" ht="18" thickBot="1" x14ac:dyDescent="0.25">
      <c r="A15" s="862"/>
      <c r="B15" s="868"/>
      <c r="C15" s="223" t="s">
        <v>290</v>
      </c>
      <c r="D15" s="181" t="s">
        <v>53</v>
      </c>
      <c r="E15" s="349"/>
      <c r="F15" s="173"/>
      <c r="G15" s="174"/>
      <c r="H15" s="174"/>
      <c r="I15" s="174"/>
      <c r="J15" s="174"/>
      <c r="K15" s="174"/>
      <c r="L15" s="174"/>
      <c r="M15" s="174"/>
      <c r="N15" s="174"/>
      <c r="O15" s="174"/>
      <c r="P15" s="174"/>
      <c r="Q15" s="174"/>
      <c r="R15" s="174"/>
      <c r="S15" s="174"/>
      <c r="T15" s="174"/>
      <c r="U15" s="174"/>
      <c r="V15" s="174"/>
      <c r="W15" s="174"/>
      <c r="X15" s="174"/>
      <c r="Y15" s="174"/>
      <c r="Z15" s="174"/>
    </row>
    <row r="16" spans="1:26" ht="51" x14ac:dyDescent="0.2">
      <c r="A16" s="860">
        <v>3</v>
      </c>
      <c r="B16" s="863" t="s">
        <v>291</v>
      </c>
      <c r="C16" s="188" t="s">
        <v>292</v>
      </c>
      <c r="D16" s="189" t="s">
        <v>53</v>
      </c>
      <c r="E16" s="349"/>
      <c r="F16" s="173"/>
      <c r="G16" s="174"/>
      <c r="H16" s="174"/>
      <c r="I16" s="174"/>
      <c r="J16" s="174"/>
      <c r="K16" s="174"/>
      <c r="L16" s="174"/>
      <c r="M16" s="174"/>
      <c r="N16" s="174"/>
      <c r="O16" s="174"/>
      <c r="P16" s="174"/>
      <c r="Q16" s="174"/>
      <c r="R16" s="174"/>
      <c r="S16" s="174"/>
      <c r="T16" s="174"/>
      <c r="U16" s="174"/>
      <c r="V16" s="174"/>
      <c r="W16" s="174"/>
      <c r="X16" s="174"/>
      <c r="Y16" s="174"/>
      <c r="Z16" s="174"/>
    </row>
    <row r="17" spans="1:26" ht="17" x14ac:dyDescent="0.2">
      <c r="A17" s="861"/>
      <c r="B17" s="864"/>
      <c r="C17" s="188" t="s">
        <v>293</v>
      </c>
      <c r="D17" s="189" t="s">
        <v>53</v>
      </c>
      <c r="E17" s="349"/>
      <c r="F17" s="173"/>
      <c r="G17" s="174"/>
      <c r="H17" s="174"/>
      <c r="I17" s="174"/>
      <c r="J17" s="174"/>
      <c r="K17" s="174"/>
      <c r="L17" s="174"/>
      <c r="M17" s="174"/>
      <c r="N17" s="174"/>
      <c r="O17" s="174"/>
      <c r="P17" s="174"/>
      <c r="Q17" s="174"/>
      <c r="R17" s="174"/>
      <c r="S17" s="174"/>
      <c r="T17" s="174"/>
      <c r="U17" s="174"/>
      <c r="V17" s="174"/>
      <c r="W17" s="174"/>
      <c r="X17" s="174"/>
      <c r="Y17" s="174"/>
      <c r="Z17" s="174"/>
    </row>
    <row r="18" spans="1:26" ht="34" x14ac:dyDescent="0.2">
      <c r="A18" s="861"/>
      <c r="B18" s="864"/>
      <c r="C18" s="188" t="s">
        <v>294</v>
      </c>
      <c r="D18" s="189" t="s">
        <v>53</v>
      </c>
      <c r="E18" s="349"/>
      <c r="F18" s="173"/>
      <c r="G18" s="174"/>
      <c r="H18" s="174"/>
      <c r="I18" s="174"/>
      <c r="J18" s="174"/>
      <c r="K18" s="174"/>
      <c r="L18" s="174"/>
      <c r="M18" s="174"/>
      <c r="N18" s="174"/>
      <c r="O18" s="174"/>
      <c r="P18" s="174"/>
      <c r="Q18" s="174"/>
      <c r="R18" s="174"/>
      <c r="S18" s="174"/>
      <c r="T18" s="174"/>
      <c r="U18" s="174"/>
      <c r="V18" s="174"/>
      <c r="W18" s="174"/>
      <c r="X18" s="174"/>
      <c r="Y18" s="174"/>
      <c r="Z18" s="174"/>
    </row>
    <row r="19" spans="1:26" ht="171" thickBot="1" x14ac:dyDescent="0.25">
      <c r="A19" s="862"/>
      <c r="B19" s="865"/>
      <c r="C19" s="190" t="s">
        <v>842</v>
      </c>
      <c r="D19" s="181" t="s">
        <v>53</v>
      </c>
      <c r="E19" s="349"/>
      <c r="F19" s="173"/>
      <c r="G19" s="174"/>
      <c r="H19" s="174"/>
      <c r="I19" s="174"/>
      <c r="J19" s="174"/>
      <c r="K19" s="174"/>
      <c r="L19" s="174"/>
      <c r="M19" s="174"/>
      <c r="N19" s="174"/>
      <c r="O19" s="174"/>
      <c r="P19" s="174"/>
      <c r="Q19" s="174"/>
      <c r="R19" s="174"/>
      <c r="S19" s="174"/>
      <c r="T19" s="174"/>
      <c r="U19" s="174"/>
      <c r="V19" s="174"/>
      <c r="W19" s="174"/>
      <c r="X19" s="174"/>
      <c r="Y19" s="174"/>
      <c r="Z19" s="174"/>
    </row>
    <row r="20" spans="1:26" s="673" customFormat="1" ht="85" x14ac:dyDescent="0.2">
      <c r="A20" s="845">
        <v>4</v>
      </c>
      <c r="B20" s="847" t="s">
        <v>295</v>
      </c>
      <c r="C20" s="678" t="s">
        <v>797</v>
      </c>
      <c r="D20" s="181" t="s">
        <v>53</v>
      </c>
      <c r="E20" s="679"/>
      <c r="F20" s="680"/>
      <c r="G20" s="674"/>
      <c r="H20" s="674"/>
      <c r="I20" s="674"/>
      <c r="J20" s="674"/>
      <c r="K20" s="674"/>
      <c r="L20" s="674"/>
      <c r="M20" s="674"/>
      <c r="N20" s="674"/>
      <c r="O20" s="674"/>
      <c r="P20" s="674"/>
      <c r="Q20" s="674"/>
      <c r="R20" s="674"/>
      <c r="S20" s="674"/>
      <c r="T20" s="674"/>
      <c r="U20" s="674"/>
      <c r="V20" s="674"/>
      <c r="W20" s="674"/>
      <c r="X20" s="674"/>
      <c r="Y20" s="674"/>
      <c r="Z20" s="674"/>
    </row>
    <row r="21" spans="1:26" ht="52" thickBot="1" x14ac:dyDescent="0.25">
      <c r="A21" s="846"/>
      <c r="B21" s="848"/>
      <c r="C21" s="190" t="s">
        <v>796</v>
      </c>
      <c r="D21" s="192" t="s">
        <v>53</v>
      </c>
      <c r="E21" s="193"/>
      <c r="F21" s="194"/>
      <c r="G21" s="174"/>
      <c r="H21" s="174"/>
      <c r="I21" s="174"/>
      <c r="J21" s="174"/>
      <c r="K21" s="174"/>
      <c r="L21" s="174"/>
      <c r="M21" s="174"/>
      <c r="N21" s="174"/>
      <c r="O21" s="174"/>
      <c r="P21" s="174"/>
      <c r="Q21" s="174"/>
      <c r="R21" s="174"/>
      <c r="S21" s="174"/>
      <c r="T21" s="174"/>
      <c r="U21" s="174"/>
      <c r="V21" s="174"/>
      <c r="W21" s="174"/>
      <c r="X21" s="174"/>
      <c r="Y21" s="174"/>
      <c r="Z21" s="174"/>
    </row>
    <row r="22" spans="1:26" ht="16" thickBot="1" x14ac:dyDescent="0.25">
      <c r="A22" s="182"/>
      <c r="B22" s="183"/>
      <c r="C22" s="183"/>
      <c r="D22" s="184"/>
      <c r="E22" s="185"/>
      <c r="F22" s="195"/>
      <c r="G22" s="161"/>
      <c r="H22" s="161"/>
      <c r="I22" s="161"/>
      <c r="J22" s="161"/>
      <c r="K22" s="161"/>
      <c r="L22" s="161"/>
      <c r="M22" s="161"/>
      <c r="N22" s="161"/>
      <c r="O22" s="161"/>
      <c r="P22" s="161"/>
      <c r="Q22" s="161"/>
      <c r="R22" s="161"/>
      <c r="S22" s="161"/>
      <c r="T22" s="161"/>
      <c r="U22" s="161"/>
      <c r="V22" s="161"/>
      <c r="W22" s="161"/>
      <c r="X22" s="161"/>
      <c r="Y22" s="161"/>
      <c r="Z22" s="161"/>
    </row>
    <row r="23" spans="1:26" ht="20" thickBot="1" x14ac:dyDescent="0.3">
      <c r="A23" s="849">
        <v>1.3</v>
      </c>
      <c r="B23" s="851" t="s">
        <v>296</v>
      </c>
      <c r="C23" s="852"/>
      <c r="D23" s="852"/>
      <c r="E23" s="853"/>
      <c r="F23" s="166"/>
      <c r="G23" s="167"/>
      <c r="H23" s="167"/>
      <c r="I23" s="167"/>
      <c r="J23" s="167"/>
      <c r="K23" s="167"/>
      <c r="L23" s="167"/>
      <c r="M23" s="167"/>
      <c r="N23" s="167"/>
      <c r="O23" s="167"/>
      <c r="P23" s="167"/>
      <c r="Q23" s="167"/>
      <c r="R23" s="167"/>
      <c r="S23" s="167"/>
      <c r="T23" s="167"/>
      <c r="U23" s="167"/>
      <c r="V23" s="167"/>
      <c r="W23" s="167"/>
      <c r="X23" s="167"/>
      <c r="Y23" s="167"/>
      <c r="Z23" s="167"/>
    </row>
    <row r="24" spans="1:26" ht="60" customHeight="1" thickBot="1" x14ac:dyDescent="0.3">
      <c r="A24" s="850"/>
      <c r="B24" s="854" t="s">
        <v>297</v>
      </c>
      <c r="C24" s="852"/>
      <c r="D24" s="852"/>
      <c r="E24" s="853"/>
      <c r="F24" s="166"/>
      <c r="G24" s="167"/>
      <c r="H24" s="167"/>
      <c r="I24" s="167"/>
      <c r="J24" s="167"/>
      <c r="K24" s="167"/>
      <c r="L24" s="167"/>
      <c r="M24" s="167"/>
      <c r="N24" s="167"/>
      <c r="O24" s="167"/>
      <c r="P24" s="167"/>
      <c r="Q24" s="167"/>
      <c r="R24" s="167"/>
      <c r="S24" s="167"/>
      <c r="T24" s="167"/>
      <c r="U24" s="167"/>
      <c r="V24" s="167"/>
      <c r="W24" s="167"/>
      <c r="X24" s="167"/>
      <c r="Y24" s="167"/>
      <c r="Z24" s="167"/>
    </row>
    <row r="25" spans="1:26" ht="18" thickBot="1" x14ac:dyDescent="0.25">
      <c r="A25" s="374">
        <v>1</v>
      </c>
      <c r="B25" s="295" t="s">
        <v>298</v>
      </c>
      <c r="C25" s="206" t="s">
        <v>299</v>
      </c>
      <c r="D25" s="181" t="s">
        <v>53</v>
      </c>
      <c r="E25" s="345"/>
      <c r="F25" s="173"/>
      <c r="G25" s="174"/>
      <c r="H25" s="174"/>
      <c r="I25" s="174"/>
      <c r="J25" s="174"/>
      <c r="K25" s="174"/>
      <c r="L25" s="174"/>
      <c r="M25" s="174"/>
      <c r="N25" s="174"/>
      <c r="O25" s="174"/>
      <c r="P25" s="174"/>
      <c r="Q25" s="174"/>
      <c r="R25" s="174"/>
      <c r="S25" s="174"/>
      <c r="T25" s="174"/>
      <c r="U25" s="174"/>
      <c r="V25" s="174"/>
      <c r="W25" s="174"/>
      <c r="X25" s="174"/>
      <c r="Y25" s="174"/>
      <c r="Z25" s="174"/>
    </row>
    <row r="26" spans="1:26" ht="171" thickBot="1" x14ac:dyDescent="0.25">
      <c r="A26" s="346">
        <v>2</v>
      </c>
      <c r="B26" s="285" t="s">
        <v>300</v>
      </c>
      <c r="C26" s="223" t="s">
        <v>798</v>
      </c>
      <c r="D26" s="181" t="s">
        <v>53</v>
      </c>
      <c r="E26" s="349"/>
      <c r="F26" s="173"/>
      <c r="G26" s="174"/>
      <c r="H26" s="174"/>
      <c r="I26" s="174"/>
      <c r="J26" s="174"/>
      <c r="K26" s="174"/>
      <c r="L26" s="174"/>
      <c r="M26" s="174"/>
      <c r="N26" s="174"/>
      <c r="O26" s="174"/>
      <c r="P26" s="174"/>
      <c r="Q26" s="174"/>
      <c r="R26" s="174"/>
      <c r="S26" s="174"/>
      <c r="T26" s="174"/>
      <c r="U26" s="174"/>
      <c r="V26" s="174"/>
      <c r="W26" s="174"/>
      <c r="X26" s="174"/>
      <c r="Y26" s="174"/>
      <c r="Z26" s="174"/>
    </row>
    <row r="27" spans="1:26" ht="103" thickBot="1" x14ac:dyDescent="0.25">
      <c r="A27" s="484">
        <v>3</v>
      </c>
      <c r="B27" s="222" t="s">
        <v>301</v>
      </c>
      <c r="C27" s="234" t="s">
        <v>799</v>
      </c>
      <c r="D27" s="181" t="s">
        <v>53</v>
      </c>
      <c r="E27" s="349"/>
      <c r="F27" s="173"/>
      <c r="G27" s="174"/>
      <c r="H27" s="174"/>
      <c r="I27" s="174"/>
      <c r="J27" s="174"/>
      <c r="K27" s="174"/>
      <c r="L27" s="174"/>
      <c r="M27" s="174"/>
      <c r="N27" s="174"/>
      <c r="O27" s="174"/>
      <c r="P27" s="174"/>
      <c r="Q27" s="174"/>
      <c r="R27" s="174"/>
      <c r="S27" s="174"/>
      <c r="T27" s="174"/>
      <c r="U27" s="174"/>
      <c r="V27" s="174"/>
      <c r="W27" s="174"/>
      <c r="X27" s="174"/>
      <c r="Y27" s="174"/>
      <c r="Z27" s="174"/>
    </row>
    <row r="28" spans="1:26" ht="222" thickBot="1" x14ac:dyDescent="0.25">
      <c r="A28" s="346">
        <v>4</v>
      </c>
      <c r="B28" s="285" t="s">
        <v>302</v>
      </c>
      <c r="C28" s="223" t="s">
        <v>303</v>
      </c>
      <c r="D28" s="181" t="s">
        <v>53</v>
      </c>
      <c r="E28" s="349"/>
      <c r="F28" s="173"/>
      <c r="G28" s="174"/>
      <c r="H28" s="174"/>
      <c r="I28" s="174"/>
      <c r="J28" s="174"/>
      <c r="K28" s="174"/>
      <c r="L28" s="174"/>
      <c r="M28" s="174"/>
      <c r="N28" s="174"/>
      <c r="O28" s="174"/>
      <c r="P28" s="174"/>
      <c r="Q28" s="174"/>
      <c r="R28" s="174"/>
      <c r="S28" s="174"/>
      <c r="T28" s="174"/>
      <c r="U28" s="174"/>
      <c r="V28" s="174"/>
      <c r="W28" s="174"/>
      <c r="X28" s="174"/>
      <c r="Y28" s="174"/>
      <c r="Z28" s="174"/>
    </row>
    <row r="29" spans="1:26" ht="171" thickBot="1" x14ac:dyDescent="0.25">
      <c r="A29" s="191">
        <v>5</v>
      </c>
      <c r="B29" s="222" t="s">
        <v>304</v>
      </c>
      <c r="C29" s="190" t="s">
        <v>305</v>
      </c>
      <c r="D29" s="181" t="s">
        <v>53</v>
      </c>
      <c r="E29" s="349"/>
      <c r="F29" s="173"/>
      <c r="G29" s="174"/>
      <c r="H29" s="174"/>
      <c r="I29" s="174"/>
      <c r="J29" s="174"/>
      <c r="K29" s="174"/>
      <c r="L29" s="174"/>
      <c r="M29" s="174"/>
      <c r="N29" s="174"/>
      <c r="O29" s="174"/>
      <c r="P29" s="174"/>
      <c r="Q29" s="174"/>
      <c r="R29" s="174"/>
      <c r="S29" s="174"/>
      <c r="T29" s="174"/>
      <c r="U29" s="174"/>
      <c r="V29" s="174"/>
      <c r="W29" s="174"/>
      <c r="X29" s="174"/>
      <c r="Y29" s="174"/>
      <c r="Z29" s="174"/>
    </row>
    <row r="30" spans="1:26" ht="222" thickBot="1" x14ac:dyDescent="0.25">
      <c r="A30" s="346">
        <v>6</v>
      </c>
      <c r="B30" s="285" t="s">
        <v>306</v>
      </c>
      <c r="C30" s="223" t="s">
        <v>307</v>
      </c>
      <c r="D30" s="181" t="s">
        <v>53</v>
      </c>
      <c r="E30" s="349"/>
      <c r="F30" s="196"/>
      <c r="G30" s="174"/>
      <c r="H30" s="174"/>
      <c r="I30" s="174"/>
      <c r="J30" s="174"/>
      <c r="K30" s="174"/>
      <c r="L30" s="174"/>
      <c r="M30" s="174"/>
      <c r="N30" s="174"/>
      <c r="O30" s="174"/>
      <c r="P30" s="174"/>
      <c r="Q30" s="174"/>
      <c r="R30" s="174"/>
      <c r="S30" s="174"/>
      <c r="T30" s="174"/>
      <c r="U30" s="174"/>
      <c r="V30" s="174"/>
      <c r="W30" s="174"/>
      <c r="X30" s="174"/>
      <c r="Y30" s="174"/>
      <c r="Z30" s="174"/>
    </row>
    <row r="31" spans="1:26" ht="86" thickBot="1" x14ac:dyDescent="0.25">
      <c r="A31" s="197">
        <v>7</v>
      </c>
      <c r="B31" s="190" t="s">
        <v>308</v>
      </c>
      <c r="C31" s="190" t="s">
        <v>309</v>
      </c>
      <c r="D31" s="181" t="s">
        <v>53</v>
      </c>
      <c r="E31" s="193"/>
      <c r="F31" s="198"/>
      <c r="G31" s="174"/>
      <c r="H31" s="174"/>
      <c r="I31" s="174"/>
      <c r="J31" s="174"/>
      <c r="K31" s="174"/>
      <c r="L31" s="174"/>
      <c r="M31" s="174"/>
      <c r="N31" s="174"/>
      <c r="O31" s="174"/>
      <c r="P31" s="174"/>
      <c r="Q31" s="174"/>
      <c r="R31" s="174"/>
      <c r="S31" s="174"/>
      <c r="T31" s="174"/>
      <c r="U31" s="174"/>
      <c r="V31" s="174"/>
      <c r="W31" s="174"/>
      <c r="X31" s="174"/>
      <c r="Y31" s="174"/>
      <c r="Z31" s="174"/>
    </row>
    <row r="32" spans="1:26" ht="205" thickBot="1" x14ac:dyDescent="0.25">
      <c r="A32" s="346">
        <v>8</v>
      </c>
      <c r="B32" s="285" t="s">
        <v>310</v>
      </c>
      <c r="C32" s="223" t="s">
        <v>311</v>
      </c>
      <c r="D32" s="181" t="s">
        <v>53</v>
      </c>
      <c r="E32" s="349"/>
      <c r="F32" s="196"/>
      <c r="G32" s="174"/>
      <c r="H32" s="174"/>
      <c r="I32" s="174"/>
      <c r="J32" s="174"/>
      <c r="K32" s="174"/>
      <c r="L32" s="174"/>
      <c r="M32" s="174"/>
      <c r="N32" s="174"/>
      <c r="O32" s="174"/>
      <c r="P32" s="174"/>
      <c r="Q32" s="174"/>
      <c r="R32" s="174"/>
      <c r="S32" s="174"/>
      <c r="T32" s="174"/>
      <c r="U32" s="174"/>
      <c r="V32" s="174"/>
      <c r="W32" s="174"/>
      <c r="X32" s="174"/>
      <c r="Y32" s="174"/>
      <c r="Z32" s="174"/>
    </row>
    <row r="33" spans="1:26" s="675" customFormat="1" ht="52" thickBot="1" x14ac:dyDescent="0.25">
      <c r="A33" s="683">
        <v>9</v>
      </c>
      <c r="B33" s="684" t="s">
        <v>800</v>
      </c>
      <c r="C33" s="684" t="s">
        <v>843</v>
      </c>
      <c r="D33" s="181" t="s">
        <v>53</v>
      </c>
      <c r="E33" s="685"/>
      <c r="F33" s="680"/>
      <c r="G33" s="676"/>
      <c r="H33" s="676"/>
      <c r="I33" s="676"/>
      <c r="J33" s="676"/>
      <c r="K33" s="676"/>
      <c r="L33" s="676"/>
      <c r="M33" s="676"/>
      <c r="N33" s="676"/>
      <c r="O33" s="676"/>
      <c r="P33" s="676"/>
      <c r="Q33" s="676"/>
      <c r="R33" s="676"/>
      <c r="S33" s="676"/>
      <c r="T33" s="676"/>
      <c r="U33" s="676"/>
      <c r="V33" s="676"/>
      <c r="W33" s="676"/>
      <c r="X33" s="676"/>
      <c r="Y33" s="676"/>
      <c r="Z33" s="676"/>
    </row>
    <row r="34" spans="1:26" ht="17" thickBot="1" x14ac:dyDescent="0.25">
      <c r="A34" s="199"/>
      <c r="B34" s="200"/>
      <c r="C34" s="200"/>
      <c r="D34" s="201"/>
      <c r="E34" s="202"/>
      <c r="F34" s="203"/>
      <c r="G34" s="174"/>
      <c r="H34" s="174"/>
      <c r="I34" s="174"/>
      <c r="J34" s="174"/>
      <c r="K34" s="174"/>
      <c r="L34" s="174"/>
      <c r="M34" s="174"/>
      <c r="N34" s="174"/>
      <c r="O34" s="174"/>
      <c r="P34" s="174"/>
      <c r="Q34" s="174"/>
      <c r="R34" s="174"/>
      <c r="S34" s="174"/>
      <c r="T34" s="174"/>
      <c r="U34" s="174"/>
      <c r="V34" s="174"/>
      <c r="W34" s="174"/>
      <c r="X34" s="174"/>
      <c r="Y34" s="174"/>
      <c r="Z34" s="174"/>
    </row>
    <row r="35" spans="1:26" ht="14" thickTop="1" x14ac:dyDescent="0.15"/>
  </sheetData>
  <mergeCells count="17">
    <mergeCell ref="A16:A19"/>
    <mergeCell ref="B16:B19"/>
    <mergeCell ref="B11:E11"/>
    <mergeCell ref="B12:E12"/>
    <mergeCell ref="A11:A12"/>
    <mergeCell ref="A14:A15"/>
    <mergeCell ref="B14:B15"/>
    <mergeCell ref="A1:E1"/>
    <mergeCell ref="B3:E3"/>
    <mergeCell ref="A5:A6"/>
    <mergeCell ref="B5:E5"/>
    <mergeCell ref="B6:E6"/>
    <mergeCell ref="A20:A21"/>
    <mergeCell ref="B20:B21"/>
    <mergeCell ref="A23:A24"/>
    <mergeCell ref="B23:E23"/>
    <mergeCell ref="B24:E24"/>
  </mergeCells>
  <conditionalFormatting sqref="D2 D4 D7:D10 D13:D22 D25:D34">
    <cfRule type="containsText" dxfId="214" priority="1" operator="containsText" text="Not Applicable">
      <formula>NOT(ISERROR(SEARCH(("Not Applicable"),(D2))))</formula>
    </cfRule>
  </conditionalFormatting>
  <conditionalFormatting sqref="D2 D4 D7:D10 D13:D22 D25:D34">
    <cfRule type="containsText" dxfId="213" priority="2" operator="containsText" text="Not Executed">
      <formula>NOT(ISERROR(SEARCH(("Not Executed"),(D2))))</formula>
    </cfRule>
  </conditionalFormatting>
  <conditionalFormatting sqref="D2 D4 D7:D10 D13:D22 D25:D34">
    <cfRule type="containsText" dxfId="212" priority="3" operator="containsText" text="Fail">
      <formula>NOT(ISERROR(SEARCH(("Fail"),(D2))))</formula>
    </cfRule>
  </conditionalFormatting>
  <conditionalFormatting sqref="D2 D4 D7:D10 D13:D22 D25:D34">
    <cfRule type="containsText" dxfId="211" priority="4" operator="containsText" text="Pass">
      <formula>NOT(ISERROR(SEARCH(("Pass"),(D2))))</formula>
    </cfRule>
  </conditionalFormatting>
  <conditionalFormatting sqref="D2 D4 D7:D10 D13:D22 D25:D34">
    <cfRule type="containsText" dxfId="210" priority="5" operator="containsText" text="Pending Review">
      <formula>NOT(ISERROR(SEARCH(("Pending Review"),(D2))))</formula>
    </cfRule>
  </conditionalFormatting>
  <dataValidations count="1">
    <dataValidation type="list" allowBlank="1" showErrorMessage="1" sqref="D7:D9 D13:D21 D25:D33" xr:uid="{00000000-0002-0000-0300-000000000000}">
      <formula1>"Pass,Fail,Not Executed,Not Applicable,Pending Review"</formula1>
    </dataValidation>
  </dataValidations>
  <pageMargins left="0.7" right="0.7" top="0.75" bottom="0.75" header="0" footer="0"/>
  <pageSetup orientation="portrai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274"/>
  <sheetViews>
    <sheetView zoomScale="120" zoomScaleNormal="120" workbookViewId="0">
      <pane ySplit="2" topLeftCell="A3" activePane="bottomLeft" state="frozen"/>
      <selection pane="bottomLeft" sqref="A1:E1"/>
    </sheetView>
  </sheetViews>
  <sheetFormatPr baseColWidth="10" defaultColWidth="14.5" defaultRowHeight="13" x14ac:dyDescent="0.15"/>
  <cols>
    <col min="1" max="1" width="9.6640625" customWidth="1"/>
    <col min="2" max="2" width="82.6640625" style="665" customWidth="1"/>
    <col min="3" max="3" width="44" style="665" customWidth="1"/>
    <col min="4" max="4" width="17.6640625" style="665" customWidth="1"/>
    <col min="5" max="5" width="54.6640625" style="665" customWidth="1"/>
    <col min="6" max="6" width="9.1640625" customWidth="1"/>
    <col min="7" max="26" width="8.6640625" customWidth="1"/>
  </cols>
  <sheetData>
    <row r="1" spans="1:26" ht="30" customHeight="1" x14ac:dyDescent="0.2">
      <c r="A1" s="831" t="s">
        <v>38</v>
      </c>
      <c r="B1" s="766"/>
      <c r="C1" s="766"/>
      <c r="D1" s="766"/>
      <c r="E1" s="823"/>
      <c r="F1" s="160"/>
      <c r="G1" s="161"/>
      <c r="H1" s="161"/>
      <c r="I1" s="161"/>
      <c r="J1" s="161"/>
      <c r="K1" s="161"/>
      <c r="L1" s="161"/>
      <c r="M1" s="161"/>
      <c r="N1" s="161"/>
      <c r="O1" s="161"/>
      <c r="P1" s="161"/>
      <c r="Q1" s="161"/>
      <c r="R1" s="161"/>
      <c r="S1" s="161"/>
      <c r="T1" s="161"/>
      <c r="U1" s="161"/>
      <c r="V1" s="161"/>
      <c r="W1" s="161"/>
      <c r="X1" s="161"/>
      <c r="Y1" s="161"/>
      <c r="Z1" s="161"/>
    </row>
    <row r="2" spans="1:26" ht="22" x14ac:dyDescent="0.25">
      <c r="A2" s="162" t="s">
        <v>274</v>
      </c>
      <c r="B2" s="163" t="s">
        <v>275</v>
      </c>
      <c r="C2" s="163" t="s">
        <v>276</v>
      </c>
      <c r="D2" s="163" t="s">
        <v>277</v>
      </c>
      <c r="E2" s="163" t="s">
        <v>278</v>
      </c>
      <c r="F2" s="164"/>
      <c r="G2" s="165"/>
      <c r="H2" s="165"/>
      <c r="I2" s="165"/>
      <c r="J2" s="165"/>
      <c r="K2" s="165"/>
      <c r="L2" s="165"/>
      <c r="M2" s="165"/>
      <c r="N2" s="165"/>
      <c r="O2" s="165"/>
      <c r="P2" s="165"/>
      <c r="Q2" s="165"/>
      <c r="R2" s="165"/>
      <c r="S2" s="165"/>
      <c r="T2" s="165"/>
      <c r="U2" s="165"/>
      <c r="V2" s="165"/>
      <c r="W2" s="165"/>
      <c r="X2" s="165"/>
      <c r="Y2" s="165"/>
      <c r="Z2" s="165"/>
    </row>
    <row r="3" spans="1:26" ht="22" customHeight="1" thickBot="1" x14ac:dyDescent="0.3">
      <c r="A3" s="204"/>
      <c r="B3" s="917" t="s">
        <v>312</v>
      </c>
      <c r="C3" s="918"/>
      <c r="D3" s="918"/>
      <c r="E3" s="919"/>
      <c r="F3" s="166"/>
      <c r="G3" s="167"/>
      <c r="H3" s="167"/>
      <c r="I3" s="167"/>
      <c r="J3" s="167"/>
      <c r="K3" s="167"/>
      <c r="L3" s="167"/>
      <c r="M3" s="167"/>
      <c r="N3" s="167"/>
      <c r="O3" s="167"/>
      <c r="P3" s="167"/>
      <c r="Q3" s="167"/>
      <c r="R3" s="167"/>
      <c r="S3" s="167"/>
      <c r="T3" s="167"/>
      <c r="U3" s="167"/>
      <c r="V3" s="167"/>
      <c r="W3" s="167"/>
      <c r="X3" s="167"/>
      <c r="Y3" s="167"/>
      <c r="Z3" s="167"/>
    </row>
    <row r="4" spans="1:26" ht="20" thickBot="1" x14ac:dyDescent="0.3">
      <c r="A4" s="168"/>
      <c r="B4" s="168"/>
      <c r="C4" s="168"/>
      <c r="D4" s="168"/>
      <c r="E4" s="168"/>
      <c r="F4" s="166"/>
      <c r="G4" s="167"/>
      <c r="H4" s="167"/>
      <c r="I4" s="167"/>
      <c r="J4" s="167"/>
      <c r="K4" s="167"/>
      <c r="L4" s="167"/>
      <c r="M4" s="167"/>
      <c r="N4" s="167"/>
      <c r="O4" s="167"/>
      <c r="P4" s="167"/>
      <c r="Q4" s="167"/>
      <c r="R4" s="167"/>
      <c r="S4" s="167"/>
      <c r="T4" s="167"/>
      <c r="U4" s="167"/>
      <c r="V4" s="167"/>
      <c r="W4" s="167"/>
      <c r="X4" s="167"/>
      <c r="Y4" s="167"/>
      <c r="Z4" s="167"/>
    </row>
    <row r="5" spans="1:26" ht="19" customHeight="1" thickBot="1" x14ac:dyDescent="0.3">
      <c r="A5" s="849">
        <v>2.1</v>
      </c>
      <c r="B5" s="851" t="s">
        <v>801</v>
      </c>
      <c r="C5" s="852"/>
      <c r="D5" s="852"/>
      <c r="E5" s="853"/>
      <c r="F5" s="166"/>
      <c r="G5" s="167"/>
      <c r="H5" s="167"/>
      <c r="I5" s="167"/>
      <c r="J5" s="167"/>
      <c r="K5" s="167"/>
      <c r="L5" s="167"/>
      <c r="M5" s="167"/>
      <c r="N5" s="167"/>
      <c r="O5" s="167"/>
      <c r="P5" s="167"/>
      <c r="Q5" s="167"/>
      <c r="R5" s="167"/>
      <c r="S5" s="167"/>
      <c r="T5" s="167"/>
      <c r="U5" s="167"/>
      <c r="V5" s="167"/>
      <c r="W5" s="167"/>
      <c r="X5" s="167"/>
      <c r="Y5" s="167"/>
      <c r="Z5" s="167"/>
    </row>
    <row r="6" spans="1:26" ht="60" customHeight="1" thickBot="1" x14ac:dyDescent="0.3">
      <c r="A6" s="872"/>
      <c r="B6" s="921" t="s">
        <v>844</v>
      </c>
      <c r="C6" s="922"/>
      <c r="D6" s="922"/>
      <c r="E6" s="923"/>
      <c r="F6" s="166"/>
      <c r="G6" s="167"/>
      <c r="H6" s="167"/>
      <c r="I6" s="167"/>
      <c r="J6" s="167"/>
      <c r="K6" s="167"/>
      <c r="L6" s="167"/>
      <c r="M6" s="167"/>
      <c r="N6" s="167"/>
      <c r="O6" s="167"/>
      <c r="P6" s="167"/>
      <c r="Q6" s="167"/>
      <c r="R6" s="167"/>
      <c r="S6" s="167"/>
      <c r="T6" s="167"/>
      <c r="U6" s="167"/>
      <c r="V6" s="167"/>
      <c r="W6" s="167"/>
      <c r="X6" s="167"/>
      <c r="Y6" s="167"/>
      <c r="Z6" s="167"/>
    </row>
    <row r="7" spans="1:26" ht="18" thickBot="1" x14ac:dyDescent="0.25">
      <c r="A7" s="342">
        <v>1</v>
      </c>
      <c r="B7" s="225" t="s">
        <v>329</v>
      </c>
      <c r="C7" s="219" t="s">
        <v>330</v>
      </c>
      <c r="D7" s="181" t="s">
        <v>53</v>
      </c>
      <c r="E7" s="345"/>
      <c r="F7" s="173"/>
      <c r="G7" s="174"/>
      <c r="H7" s="174"/>
      <c r="I7" s="174"/>
      <c r="J7" s="174"/>
      <c r="K7" s="174"/>
      <c r="L7" s="174"/>
      <c r="M7" s="174"/>
      <c r="N7" s="174"/>
      <c r="O7" s="174"/>
      <c r="P7" s="174"/>
      <c r="Q7" s="174"/>
      <c r="R7" s="174"/>
      <c r="S7" s="174"/>
      <c r="T7" s="174"/>
      <c r="U7" s="174"/>
      <c r="V7" s="174"/>
      <c r="W7" s="174"/>
      <c r="X7" s="174"/>
      <c r="Y7" s="174"/>
      <c r="Z7" s="174"/>
    </row>
    <row r="8" spans="1:26" ht="18" thickBot="1" x14ac:dyDescent="0.25">
      <c r="A8" s="346">
        <v>2</v>
      </c>
      <c r="B8" s="285" t="s">
        <v>804</v>
      </c>
      <c r="C8" s="223" t="s">
        <v>332</v>
      </c>
      <c r="D8" s="181" t="s">
        <v>53</v>
      </c>
      <c r="E8" s="349"/>
      <c r="F8" s="173"/>
      <c r="G8" s="174"/>
      <c r="H8" s="174"/>
      <c r="I8" s="174"/>
      <c r="J8" s="174"/>
      <c r="K8" s="174"/>
      <c r="L8" s="174"/>
      <c r="M8" s="174"/>
      <c r="N8" s="174"/>
      <c r="O8" s="174"/>
      <c r="P8" s="174"/>
      <c r="Q8" s="174"/>
      <c r="R8" s="174"/>
      <c r="S8" s="174"/>
      <c r="T8" s="174"/>
      <c r="U8" s="174"/>
      <c r="V8" s="174"/>
      <c r="W8" s="174"/>
      <c r="X8" s="174"/>
      <c r="Y8" s="174"/>
      <c r="Z8" s="174"/>
    </row>
    <row r="9" spans="1:26" s="675" customFormat="1" ht="18" thickBot="1" x14ac:dyDescent="0.25">
      <c r="A9" s="484">
        <v>3</v>
      </c>
      <c r="B9" s="222" t="s">
        <v>805</v>
      </c>
      <c r="C9" s="224" t="s">
        <v>806</v>
      </c>
      <c r="D9" s="181" t="s">
        <v>53</v>
      </c>
      <c r="E9" s="349"/>
      <c r="F9" s="680"/>
      <c r="G9" s="676"/>
      <c r="H9" s="676"/>
      <c r="I9" s="676"/>
      <c r="J9" s="676"/>
      <c r="K9" s="676"/>
      <c r="L9" s="676"/>
      <c r="M9" s="676"/>
      <c r="N9" s="676"/>
      <c r="O9" s="676"/>
      <c r="P9" s="676"/>
      <c r="Q9" s="676"/>
      <c r="R9" s="676"/>
      <c r="S9" s="676"/>
      <c r="T9" s="676"/>
      <c r="U9" s="676"/>
      <c r="V9" s="676"/>
      <c r="W9" s="676"/>
      <c r="X9" s="676"/>
      <c r="Y9" s="676"/>
      <c r="Z9" s="676"/>
    </row>
    <row r="10" spans="1:26" s="675" customFormat="1" ht="17" x14ac:dyDescent="0.2">
      <c r="A10" s="866">
        <v>4</v>
      </c>
      <c r="B10" s="867" t="s">
        <v>314</v>
      </c>
      <c r="C10" s="265" t="s">
        <v>315</v>
      </c>
      <c r="D10" s="181" t="s">
        <v>53</v>
      </c>
      <c r="E10" s="349"/>
      <c r="F10" s="680"/>
      <c r="G10" s="676"/>
      <c r="H10" s="676"/>
      <c r="I10" s="676"/>
      <c r="J10" s="676"/>
      <c r="K10" s="676"/>
      <c r="L10" s="676"/>
      <c r="M10" s="676"/>
      <c r="N10" s="676"/>
      <c r="O10" s="676"/>
      <c r="P10" s="676"/>
      <c r="Q10" s="676"/>
      <c r="R10" s="676"/>
      <c r="S10" s="676"/>
      <c r="T10" s="676"/>
      <c r="U10" s="676"/>
      <c r="V10" s="676"/>
      <c r="W10" s="676"/>
      <c r="X10" s="676"/>
      <c r="Y10" s="676"/>
      <c r="Z10" s="676"/>
    </row>
    <row r="11" spans="1:26" ht="18" thickBot="1" x14ac:dyDescent="0.25">
      <c r="A11" s="874"/>
      <c r="B11" s="868"/>
      <c r="C11" s="208" t="s">
        <v>316</v>
      </c>
      <c r="D11" s="181" t="s">
        <v>53</v>
      </c>
      <c r="E11" s="349"/>
      <c r="F11" s="173"/>
      <c r="G11" s="174"/>
      <c r="H11" s="174"/>
      <c r="I11" s="174"/>
      <c r="J11" s="174"/>
      <c r="K11" s="174"/>
      <c r="L11" s="174"/>
      <c r="M11" s="174"/>
      <c r="N11" s="174"/>
      <c r="O11" s="174"/>
      <c r="P11" s="174"/>
      <c r="Q11" s="174"/>
      <c r="R11" s="174"/>
      <c r="S11" s="174"/>
      <c r="T11" s="174"/>
      <c r="U11" s="174"/>
      <c r="V11" s="174"/>
      <c r="W11" s="174"/>
      <c r="X11" s="174"/>
      <c r="Y11" s="174"/>
      <c r="Z11" s="174"/>
    </row>
    <row r="12" spans="1:26" ht="18" thickBot="1" x14ac:dyDescent="0.25">
      <c r="A12" s="484">
        <v>5</v>
      </c>
      <c r="B12" s="222" t="s">
        <v>807</v>
      </c>
      <c r="C12" s="224" t="s">
        <v>808</v>
      </c>
      <c r="D12" s="181" t="s">
        <v>53</v>
      </c>
      <c r="E12" s="349"/>
      <c r="F12" s="173"/>
      <c r="G12" s="174"/>
      <c r="H12" s="174"/>
      <c r="I12" s="174"/>
      <c r="J12" s="174"/>
      <c r="K12" s="174"/>
      <c r="L12" s="174"/>
      <c r="M12" s="174"/>
      <c r="N12" s="174"/>
      <c r="O12" s="174"/>
      <c r="P12" s="174"/>
      <c r="Q12" s="174"/>
      <c r="R12" s="174"/>
      <c r="S12" s="174"/>
      <c r="T12" s="174"/>
      <c r="U12" s="174"/>
      <c r="V12" s="174"/>
      <c r="W12" s="174"/>
      <c r="X12" s="174"/>
      <c r="Y12" s="174"/>
      <c r="Z12" s="174"/>
    </row>
    <row r="13" spans="1:26" ht="16" thickBot="1" x14ac:dyDescent="0.25">
      <c r="A13" s="182"/>
      <c r="B13" s="183"/>
      <c r="C13" s="183"/>
      <c r="D13" s="184"/>
      <c r="E13" s="185"/>
      <c r="F13" s="195"/>
      <c r="G13" s="161"/>
      <c r="H13" s="161"/>
      <c r="I13" s="161"/>
      <c r="J13" s="161"/>
      <c r="K13" s="161"/>
      <c r="L13" s="161"/>
      <c r="M13" s="161"/>
      <c r="N13" s="161"/>
      <c r="O13" s="161"/>
      <c r="P13" s="161"/>
      <c r="Q13" s="161"/>
      <c r="R13" s="161"/>
      <c r="S13" s="161"/>
      <c r="T13" s="161"/>
      <c r="U13" s="161"/>
      <c r="V13" s="161"/>
      <c r="W13" s="161"/>
      <c r="X13" s="161"/>
      <c r="Y13" s="161"/>
      <c r="Z13" s="161"/>
    </row>
    <row r="14" spans="1:26" ht="19" customHeight="1" thickBot="1" x14ac:dyDescent="0.3">
      <c r="A14" s="849">
        <v>2.2000000000000002</v>
      </c>
      <c r="B14" s="875" t="s">
        <v>809</v>
      </c>
      <c r="C14" s="876"/>
      <c r="D14" s="876"/>
      <c r="E14" s="877"/>
      <c r="F14" s="166"/>
      <c r="G14" s="167"/>
      <c r="H14" s="167"/>
      <c r="I14" s="167"/>
      <c r="J14" s="167"/>
      <c r="K14" s="167"/>
      <c r="L14" s="167"/>
      <c r="M14" s="167"/>
      <c r="N14" s="167"/>
      <c r="O14" s="167"/>
      <c r="P14" s="167"/>
      <c r="Q14" s="167"/>
      <c r="R14" s="167"/>
      <c r="S14" s="167"/>
      <c r="T14" s="167"/>
      <c r="U14" s="167"/>
      <c r="V14" s="167"/>
      <c r="W14" s="167"/>
      <c r="X14" s="167"/>
      <c r="Y14" s="167"/>
      <c r="Z14" s="167"/>
    </row>
    <row r="15" spans="1:26" ht="60" customHeight="1" thickBot="1" x14ac:dyDescent="0.3">
      <c r="A15" s="872"/>
      <c r="B15" s="878" t="s">
        <v>844</v>
      </c>
      <c r="C15" s="879"/>
      <c r="D15" s="879"/>
      <c r="E15" s="880"/>
      <c r="F15" s="166"/>
      <c r="G15" s="167"/>
      <c r="H15" s="167"/>
      <c r="I15" s="167"/>
      <c r="J15" s="167"/>
      <c r="K15" s="167"/>
      <c r="L15" s="167"/>
      <c r="M15" s="167"/>
      <c r="N15" s="167"/>
      <c r="O15" s="167"/>
      <c r="P15" s="167"/>
      <c r="Q15" s="167"/>
      <c r="R15" s="167"/>
      <c r="S15" s="167"/>
      <c r="T15" s="167"/>
      <c r="U15" s="167"/>
      <c r="V15" s="167"/>
      <c r="W15" s="167"/>
      <c r="X15" s="167"/>
      <c r="Y15" s="167"/>
      <c r="Z15" s="167"/>
    </row>
    <row r="16" spans="1:26" ht="18" thickBot="1" x14ac:dyDescent="0.25">
      <c r="A16" s="342">
        <v>1</v>
      </c>
      <c r="B16" s="225" t="s">
        <v>329</v>
      </c>
      <c r="C16" s="219" t="s">
        <v>330</v>
      </c>
      <c r="D16" s="181" t="s">
        <v>53</v>
      </c>
      <c r="E16" s="345"/>
      <c r="F16" s="173"/>
      <c r="G16" s="174"/>
      <c r="H16" s="174"/>
      <c r="I16" s="174"/>
      <c r="J16" s="174"/>
      <c r="K16" s="174"/>
      <c r="L16" s="174"/>
      <c r="M16" s="174"/>
      <c r="N16" s="174"/>
      <c r="O16" s="174"/>
      <c r="P16" s="174"/>
      <c r="Q16" s="174"/>
      <c r="R16" s="174"/>
      <c r="S16" s="174"/>
      <c r="T16" s="174"/>
      <c r="U16" s="174"/>
      <c r="V16" s="174"/>
      <c r="W16" s="174"/>
      <c r="X16" s="174"/>
      <c r="Y16" s="174"/>
      <c r="Z16" s="174"/>
    </row>
    <row r="17" spans="1:26" ht="18" thickBot="1" x14ac:dyDescent="0.25">
      <c r="A17" s="346">
        <v>2</v>
      </c>
      <c r="B17" s="285" t="s">
        <v>804</v>
      </c>
      <c r="C17" s="223" t="s">
        <v>332</v>
      </c>
      <c r="D17" s="181" t="s">
        <v>53</v>
      </c>
      <c r="E17" s="349"/>
      <c r="F17" s="173"/>
      <c r="G17" s="174"/>
      <c r="H17" s="174"/>
      <c r="I17" s="174"/>
      <c r="J17" s="174"/>
      <c r="K17" s="174"/>
      <c r="L17" s="174"/>
      <c r="M17" s="174"/>
      <c r="N17" s="174"/>
      <c r="O17" s="174"/>
      <c r="P17" s="174"/>
      <c r="Q17" s="174"/>
      <c r="R17" s="174"/>
      <c r="S17" s="174"/>
      <c r="T17" s="174"/>
      <c r="U17" s="174"/>
      <c r="V17" s="174"/>
      <c r="W17" s="174"/>
      <c r="X17" s="174"/>
      <c r="Y17" s="174"/>
      <c r="Z17" s="174"/>
    </row>
    <row r="18" spans="1:26" s="681" customFormat="1" ht="18" thickBot="1" x14ac:dyDescent="0.25">
      <c r="A18" s="484">
        <v>3</v>
      </c>
      <c r="B18" s="222" t="s">
        <v>810</v>
      </c>
      <c r="C18" s="224" t="s">
        <v>811</v>
      </c>
      <c r="D18" s="181" t="s">
        <v>53</v>
      </c>
      <c r="E18" s="349"/>
      <c r="F18" s="680"/>
      <c r="G18" s="682"/>
      <c r="H18" s="682"/>
      <c r="I18" s="682"/>
      <c r="J18" s="682"/>
      <c r="K18" s="682"/>
      <c r="L18" s="682"/>
      <c r="M18" s="682"/>
      <c r="N18" s="682"/>
      <c r="O18" s="682"/>
      <c r="P18" s="682"/>
      <c r="Q18" s="682"/>
      <c r="R18" s="682"/>
      <c r="S18" s="682"/>
      <c r="T18" s="682"/>
      <c r="U18" s="682"/>
      <c r="V18" s="682"/>
      <c r="W18" s="682"/>
      <c r="X18" s="682"/>
      <c r="Y18" s="682"/>
      <c r="Z18" s="682"/>
    </row>
    <row r="19" spans="1:26" s="681" customFormat="1" ht="17" x14ac:dyDescent="0.2">
      <c r="A19" s="866">
        <v>4</v>
      </c>
      <c r="B19" s="867" t="s">
        <v>314</v>
      </c>
      <c r="C19" s="265" t="s">
        <v>315</v>
      </c>
      <c r="D19" s="181" t="s">
        <v>53</v>
      </c>
      <c r="E19" s="349"/>
      <c r="F19" s="680"/>
      <c r="G19" s="682"/>
      <c r="H19" s="682"/>
      <c r="I19" s="682"/>
      <c r="J19" s="682"/>
      <c r="K19" s="682"/>
      <c r="L19" s="682"/>
      <c r="M19" s="682"/>
      <c r="N19" s="682"/>
      <c r="O19" s="682"/>
      <c r="P19" s="682"/>
      <c r="Q19" s="682"/>
      <c r="R19" s="682"/>
      <c r="S19" s="682"/>
      <c r="T19" s="682"/>
      <c r="U19" s="682"/>
      <c r="V19" s="682"/>
      <c r="W19" s="682"/>
      <c r="X19" s="682"/>
      <c r="Y19" s="682"/>
      <c r="Z19" s="682"/>
    </row>
    <row r="20" spans="1:26" ht="18" thickBot="1" x14ac:dyDescent="0.25">
      <c r="A20" s="874"/>
      <c r="B20" s="868"/>
      <c r="C20" s="208" t="s">
        <v>316</v>
      </c>
      <c r="D20" s="181" t="s">
        <v>53</v>
      </c>
      <c r="E20" s="349"/>
      <c r="F20" s="173"/>
      <c r="G20" s="174"/>
      <c r="H20" s="174"/>
      <c r="I20" s="174"/>
      <c r="J20" s="174"/>
      <c r="K20" s="174"/>
      <c r="L20" s="174"/>
      <c r="M20" s="174"/>
      <c r="N20" s="174"/>
      <c r="O20" s="174"/>
      <c r="P20" s="174"/>
      <c r="Q20" s="174"/>
      <c r="R20" s="174"/>
      <c r="S20" s="174"/>
      <c r="T20" s="174"/>
      <c r="U20" s="174"/>
      <c r="V20" s="174"/>
      <c r="W20" s="174"/>
      <c r="X20" s="174"/>
      <c r="Y20" s="174"/>
      <c r="Z20" s="174"/>
    </row>
    <row r="21" spans="1:26" ht="35" thickBot="1" x14ac:dyDescent="0.25">
      <c r="A21" s="484">
        <v>5</v>
      </c>
      <c r="B21" s="222" t="s">
        <v>812</v>
      </c>
      <c r="C21" s="224" t="s">
        <v>318</v>
      </c>
      <c r="D21" s="181" t="s">
        <v>53</v>
      </c>
      <c r="E21" s="349"/>
      <c r="F21" s="173"/>
      <c r="G21" s="174"/>
      <c r="H21" s="174"/>
      <c r="I21" s="174"/>
      <c r="J21" s="174"/>
      <c r="K21" s="174"/>
      <c r="L21" s="174"/>
      <c r="M21" s="174"/>
      <c r="N21" s="174"/>
      <c r="O21" s="174"/>
      <c r="P21" s="174"/>
      <c r="Q21" s="174"/>
      <c r="R21" s="174"/>
      <c r="S21" s="174"/>
      <c r="T21" s="174"/>
      <c r="U21" s="174"/>
      <c r="V21" s="174"/>
      <c r="W21" s="174"/>
      <c r="X21" s="174"/>
      <c r="Y21" s="174"/>
      <c r="Z21" s="174"/>
    </row>
    <row r="22" spans="1:26" s="686" customFormat="1" ht="16" thickBot="1" x14ac:dyDescent="0.25">
      <c r="A22" s="182"/>
      <c r="B22" s="183"/>
      <c r="C22" s="183"/>
      <c r="D22" s="184"/>
      <c r="E22" s="185"/>
      <c r="F22" s="195"/>
      <c r="G22" s="161"/>
      <c r="H22" s="161"/>
      <c r="I22" s="161"/>
      <c r="J22" s="161"/>
      <c r="K22" s="161"/>
      <c r="L22" s="161"/>
      <c r="M22" s="161"/>
      <c r="N22" s="161"/>
      <c r="O22" s="161"/>
      <c r="P22" s="161"/>
      <c r="Q22" s="161"/>
      <c r="R22" s="161"/>
      <c r="S22" s="161"/>
      <c r="T22" s="161"/>
      <c r="U22" s="161"/>
      <c r="V22" s="161"/>
      <c r="W22" s="161"/>
      <c r="X22" s="161"/>
      <c r="Y22" s="161"/>
      <c r="Z22" s="161"/>
    </row>
    <row r="23" spans="1:26" ht="19" customHeight="1" thickBot="1" x14ac:dyDescent="0.25">
      <c r="A23" s="849">
        <v>2.2999999999999998</v>
      </c>
      <c r="B23" s="875" t="s">
        <v>813</v>
      </c>
      <c r="C23" s="876"/>
      <c r="D23" s="876"/>
      <c r="E23" s="877"/>
      <c r="F23" s="173"/>
      <c r="G23" s="174"/>
      <c r="H23" s="174"/>
      <c r="I23" s="174"/>
      <c r="J23" s="174"/>
      <c r="K23" s="174"/>
      <c r="L23" s="174"/>
      <c r="M23" s="174"/>
      <c r="N23" s="174"/>
      <c r="O23" s="174"/>
      <c r="P23" s="174"/>
      <c r="Q23" s="174"/>
      <c r="R23" s="174"/>
      <c r="S23" s="174"/>
      <c r="T23" s="174"/>
      <c r="U23" s="174"/>
      <c r="V23" s="174"/>
      <c r="W23" s="174"/>
      <c r="X23" s="174"/>
      <c r="Y23" s="174"/>
      <c r="Z23" s="174"/>
    </row>
    <row r="24" spans="1:26" ht="60" customHeight="1" thickBot="1" x14ac:dyDescent="0.25">
      <c r="A24" s="872"/>
      <c r="B24" s="878" t="s">
        <v>844</v>
      </c>
      <c r="C24" s="879"/>
      <c r="D24" s="879"/>
      <c r="E24" s="880"/>
      <c r="F24" s="195"/>
      <c r="G24" s="161"/>
      <c r="H24" s="161"/>
      <c r="I24" s="161"/>
      <c r="J24" s="161"/>
      <c r="K24" s="161"/>
      <c r="L24" s="161"/>
      <c r="M24" s="161"/>
      <c r="N24" s="161"/>
      <c r="O24" s="161"/>
      <c r="P24" s="161"/>
      <c r="Q24" s="161"/>
      <c r="R24" s="161"/>
      <c r="S24" s="161"/>
      <c r="T24" s="161"/>
      <c r="U24" s="161"/>
      <c r="V24" s="161"/>
      <c r="W24" s="161"/>
      <c r="X24" s="161"/>
      <c r="Y24" s="161"/>
      <c r="Z24" s="161"/>
    </row>
    <row r="25" spans="1:26" ht="20" thickBot="1" x14ac:dyDescent="0.3">
      <c r="A25" s="342">
        <v>1</v>
      </c>
      <c r="B25" s="225" t="s">
        <v>329</v>
      </c>
      <c r="C25" s="219" t="s">
        <v>330</v>
      </c>
      <c r="D25" s="181" t="s">
        <v>53</v>
      </c>
      <c r="E25" s="345"/>
      <c r="F25" s="166"/>
      <c r="G25" s="167"/>
      <c r="H25" s="167"/>
      <c r="I25" s="167"/>
      <c r="J25" s="167"/>
      <c r="K25" s="167"/>
      <c r="L25" s="167"/>
      <c r="M25" s="167"/>
      <c r="N25" s="167"/>
      <c r="O25" s="167"/>
      <c r="P25" s="167"/>
      <c r="Q25" s="167"/>
      <c r="R25" s="167"/>
      <c r="S25" s="167"/>
      <c r="T25" s="167"/>
      <c r="U25" s="167"/>
      <c r="V25" s="167"/>
      <c r="W25" s="167"/>
      <c r="X25" s="167"/>
      <c r="Y25" s="167"/>
      <c r="Z25" s="167"/>
    </row>
    <row r="26" spans="1:26" ht="20" thickBot="1" x14ac:dyDescent="0.3">
      <c r="A26" s="346">
        <v>2</v>
      </c>
      <c r="B26" s="285" t="s">
        <v>804</v>
      </c>
      <c r="C26" s="223" t="s">
        <v>332</v>
      </c>
      <c r="D26" s="181" t="s">
        <v>53</v>
      </c>
      <c r="E26" s="349"/>
      <c r="F26" s="166"/>
      <c r="G26" s="167"/>
      <c r="H26" s="167"/>
      <c r="I26" s="167"/>
      <c r="J26" s="167"/>
      <c r="K26" s="167"/>
      <c r="L26" s="167"/>
      <c r="M26" s="167"/>
      <c r="N26" s="167"/>
      <c r="O26" s="167"/>
      <c r="P26" s="167"/>
      <c r="Q26" s="167"/>
      <c r="R26" s="167"/>
      <c r="S26" s="167"/>
      <c r="T26" s="167"/>
      <c r="U26" s="167"/>
      <c r="V26" s="167"/>
      <c r="W26" s="167"/>
      <c r="X26" s="167"/>
      <c r="Y26" s="167"/>
      <c r="Z26" s="167"/>
    </row>
    <row r="27" spans="1:26" s="686" customFormat="1" ht="20" thickBot="1" x14ac:dyDescent="0.3">
      <c r="A27" s="484">
        <v>3</v>
      </c>
      <c r="B27" s="222" t="s">
        <v>814</v>
      </c>
      <c r="C27" s="224"/>
      <c r="D27" s="181" t="s">
        <v>53</v>
      </c>
      <c r="E27" s="349"/>
      <c r="F27" s="690"/>
      <c r="G27" s="167"/>
      <c r="H27" s="167"/>
      <c r="I27" s="167"/>
      <c r="J27" s="167"/>
      <c r="K27" s="167"/>
      <c r="L27" s="167"/>
      <c r="M27" s="167"/>
      <c r="N27" s="167"/>
      <c r="O27" s="167"/>
      <c r="P27" s="167"/>
      <c r="Q27" s="167"/>
      <c r="R27" s="167"/>
      <c r="S27" s="167"/>
      <c r="T27" s="167"/>
      <c r="U27" s="167"/>
      <c r="V27" s="167"/>
      <c r="W27" s="167"/>
      <c r="X27" s="167"/>
      <c r="Y27" s="167"/>
      <c r="Z27" s="167"/>
    </row>
    <row r="28" spans="1:26" ht="17" x14ac:dyDescent="0.2">
      <c r="A28" s="866">
        <v>4</v>
      </c>
      <c r="B28" s="867" t="s">
        <v>314</v>
      </c>
      <c r="C28" s="265" t="s">
        <v>315</v>
      </c>
      <c r="D28" s="181" t="s">
        <v>53</v>
      </c>
      <c r="E28" s="349"/>
      <c r="F28" s="173"/>
      <c r="G28" s="174"/>
      <c r="H28" s="174"/>
      <c r="I28" s="174"/>
      <c r="J28" s="174"/>
      <c r="K28" s="174"/>
      <c r="L28" s="174"/>
      <c r="M28" s="174"/>
      <c r="N28" s="174"/>
      <c r="O28" s="174"/>
      <c r="P28" s="174"/>
      <c r="Q28" s="174"/>
      <c r="R28" s="174"/>
      <c r="S28" s="174"/>
      <c r="T28" s="174"/>
      <c r="U28" s="174"/>
      <c r="V28" s="174"/>
      <c r="W28" s="174"/>
      <c r="X28" s="174"/>
      <c r="Y28" s="174"/>
      <c r="Z28" s="174"/>
    </row>
    <row r="29" spans="1:26" ht="18" thickBot="1" x14ac:dyDescent="0.25">
      <c r="A29" s="874"/>
      <c r="B29" s="868"/>
      <c r="C29" s="208" t="s">
        <v>316</v>
      </c>
      <c r="D29" s="181" t="s">
        <v>53</v>
      </c>
      <c r="E29" s="349"/>
      <c r="F29" s="173"/>
      <c r="G29" s="174"/>
      <c r="H29" s="174"/>
      <c r="I29" s="174"/>
      <c r="J29" s="174"/>
      <c r="K29" s="174"/>
      <c r="L29" s="174"/>
      <c r="M29" s="174"/>
      <c r="N29" s="174"/>
      <c r="O29" s="174"/>
      <c r="P29" s="174"/>
      <c r="Q29" s="174"/>
      <c r="R29" s="174"/>
      <c r="S29" s="174"/>
      <c r="T29" s="174"/>
      <c r="U29" s="174"/>
      <c r="V29" s="174"/>
      <c r="W29" s="174"/>
      <c r="X29" s="174"/>
      <c r="Y29" s="174"/>
      <c r="Z29" s="174"/>
    </row>
    <row r="30" spans="1:26" ht="35" thickBot="1" x14ac:dyDescent="0.25">
      <c r="A30" s="484">
        <v>5</v>
      </c>
      <c r="B30" s="222" t="s">
        <v>812</v>
      </c>
      <c r="C30" s="224" t="s">
        <v>318</v>
      </c>
      <c r="D30" s="181" t="s">
        <v>53</v>
      </c>
      <c r="E30" s="185"/>
      <c r="F30" s="173"/>
      <c r="G30" s="174"/>
      <c r="H30" s="174"/>
      <c r="I30" s="174"/>
      <c r="J30" s="174"/>
      <c r="K30" s="174"/>
      <c r="L30" s="174"/>
      <c r="M30" s="174"/>
      <c r="N30" s="174"/>
      <c r="O30" s="174"/>
      <c r="P30" s="174"/>
      <c r="Q30" s="174"/>
      <c r="R30" s="174"/>
      <c r="S30" s="174"/>
      <c r="T30" s="174"/>
      <c r="U30" s="174"/>
      <c r="V30" s="174"/>
      <c r="W30" s="174"/>
      <c r="X30" s="174"/>
      <c r="Y30" s="174"/>
      <c r="Z30" s="174"/>
    </row>
    <row r="31" spans="1:26" ht="20" thickBot="1" x14ac:dyDescent="0.25">
      <c r="A31" s="168"/>
      <c r="B31" s="168"/>
      <c r="C31" s="168"/>
      <c r="D31" s="168"/>
      <c r="E31" s="168"/>
      <c r="F31" s="173"/>
      <c r="G31" s="174"/>
      <c r="H31" s="174"/>
      <c r="I31" s="174"/>
      <c r="J31" s="174"/>
      <c r="K31" s="174"/>
      <c r="L31" s="174"/>
      <c r="M31" s="174"/>
      <c r="N31" s="174"/>
      <c r="O31" s="174"/>
      <c r="P31" s="174"/>
      <c r="Q31" s="174"/>
      <c r="R31" s="174"/>
      <c r="S31" s="174"/>
      <c r="T31" s="174"/>
      <c r="U31" s="174"/>
      <c r="V31" s="174"/>
      <c r="W31" s="174"/>
      <c r="X31" s="174"/>
      <c r="Y31" s="174"/>
      <c r="Z31" s="174"/>
    </row>
    <row r="32" spans="1:26" ht="19" customHeight="1" thickBot="1" x14ac:dyDescent="0.25">
      <c r="A32" s="849">
        <v>2.4</v>
      </c>
      <c r="B32" s="875" t="s">
        <v>313</v>
      </c>
      <c r="C32" s="876"/>
      <c r="D32" s="876"/>
      <c r="E32" s="877"/>
      <c r="F32" s="173"/>
      <c r="G32" s="174"/>
      <c r="H32" s="174"/>
      <c r="I32" s="174"/>
      <c r="J32" s="174"/>
      <c r="K32" s="174"/>
      <c r="L32" s="174"/>
      <c r="M32" s="174"/>
      <c r="N32" s="174"/>
      <c r="O32" s="174"/>
      <c r="P32" s="174"/>
      <c r="Q32" s="174"/>
      <c r="R32" s="174"/>
      <c r="S32" s="174"/>
      <c r="T32" s="174"/>
      <c r="U32" s="174"/>
      <c r="V32" s="174"/>
      <c r="W32" s="174"/>
      <c r="X32" s="174"/>
      <c r="Y32" s="174"/>
      <c r="Z32" s="174"/>
    </row>
    <row r="33" spans="1:26" ht="60" customHeight="1" thickBot="1" x14ac:dyDescent="0.25">
      <c r="A33" s="872"/>
      <c r="B33" s="878" t="s">
        <v>845</v>
      </c>
      <c r="C33" s="879"/>
      <c r="D33" s="879"/>
      <c r="E33" s="880"/>
      <c r="F33" s="195"/>
      <c r="G33" s="161"/>
      <c r="H33" s="161"/>
      <c r="I33" s="161"/>
      <c r="J33" s="161"/>
      <c r="K33" s="161"/>
      <c r="L33" s="161"/>
      <c r="M33" s="161"/>
      <c r="N33" s="161"/>
      <c r="O33" s="161"/>
      <c r="P33" s="161"/>
      <c r="Q33" s="161"/>
      <c r="R33" s="161"/>
      <c r="S33" s="161"/>
      <c r="T33" s="161"/>
      <c r="U33" s="161"/>
      <c r="V33" s="161"/>
      <c r="W33" s="161"/>
      <c r="X33" s="161"/>
      <c r="Y33" s="161"/>
      <c r="Z33" s="161"/>
    </row>
    <row r="34" spans="1:26" ht="19" x14ac:dyDescent="0.25">
      <c r="A34" s="920">
        <v>1</v>
      </c>
      <c r="B34" s="900" t="s">
        <v>314</v>
      </c>
      <c r="C34" s="206" t="s">
        <v>315</v>
      </c>
      <c r="D34" s="171" t="s">
        <v>53</v>
      </c>
      <c r="E34" s="345"/>
      <c r="F34" s="166"/>
      <c r="G34" s="167"/>
      <c r="H34" s="167"/>
      <c r="I34" s="167"/>
      <c r="J34" s="167"/>
      <c r="K34" s="167"/>
      <c r="L34" s="167"/>
      <c r="M34" s="167"/>
      <c r="N34" s="167"/>
      <c r="O34" s="167"/>
      <c r="P34" s="167"/>
      <c r="Q34" s="167"/>
      <c r="R34" s="167"/>
      <c r="S34" s="167"/>
      <c r="T34" s="167"/>
      <c r="U34" s="167"/>
      <c r="V34" s="167"/>
      <c r="W34" s="167"/>
      <c r="X34" s="167"/>
      <c r="Y34" s="167"/>
      <c r="Z34" s="167"/>
    </row>
    <row r="35" spans="1:26" ht="20" thickBot="1" x14ac:dyDescent="0.3">
      <c r="A35" s="874"/>
      <c r="B35" s="868"/>
      <c r="C35" s="297" t="s">
        <v>316</v>
      </c>
      <c r="D35" s="181" t="s">
        <v>53</v>
      </c>
      <c r="E35" s="349"/>
      <c r="F35" s="166"/>
      <c r="G35" s="167"/>
      <c r="H35" s="167"/>
      <c r="I35" s="167"/>
      <c r="J35" s="167"/>
      <c r="K35" s="167"/>
      <c r="L35" s="167"/>
      <c r="M35" s="167"/>
      <c r="N35" s="167"/>
      <c r="O35" s="167"/>
      <c r="P35" s="167"/>
      <c r="Q35" s="167"/>
      <c r="R35" s="167"/>
      <c r="S35" s="167"/>
      <c r="T35" s="167"/>
      <c r="U35" s="167"/>
      <c r="V35" s="167"/>
      <c r="W35" s="167"/>
      <c r="X35" s="167"/>
      <c r="Y35" s="167"/>
      <c r="Z35" s="167"/>
    </row>
    <row r="36" spans="1:26" ht="35" thickBot="1" x14ac:dyDescent="0.25">
      <c r="A36" s="175">
        <v>2</v>
      </c>
      <c r="B36" s="285" t="s">
        <v>317</v>
      </c>
      <c r="C36" s="223" t="s">
        <v>318</v>
      </c>
      <c r="D36" s="181" t="s">
        <v>53</v>
      </c>
      <c r="E36" s="349"/>
      <c r="F36" s="173"/>
      <c r="G36" s="174"/>
      <c r="H36" s="174"/>
      <c r="I36" s="174"/>
      <c r="J36" s="174"/>
      <c r="K36" s="174"/>
      <c r="L36" s="174"/>
      <c r="M36" s="174"/>
      <c r="N36" s="174"/>
      <c r="O36" s="174"/>
      <c r="P36" s="174"/>
      <c r="Q36" s="174"/>
      <c r="R36" s="174"/>
      <c r="S36" s="174"/>
      <c r="T36" s="174"/>
      <c r="U36" s="174"/>
      <c r="V36" s="174"/>
      <c r="W36" s="174"/>
      <c r="X36" s="174"/>
      <c r="Y36" s="174"/>
      <c r="Z36" s="174"/>
    </row>
    <row r="37" spans="1:26" ht="18" thickBot="1" x14ac:dyDescent="0.25">
      <c r="A37" s="179">
        <v>3</v>
      </c>
      <c r="B37" s="222" t="s">
        <v>351</v>
      </c>
      <c r="C37" s="234" t="s">
        <v>319</v>
      </c>
      <c r="D37" s="181" t="s">
        <v>53</v>
      </c>
      <c r="E37" s="349"/>
      <c r="F37" s="173"/>
      <c r="G37" s="174"/>
      <c r="H37" s="174"/>
      <c r="I37" s="174"/>
      <c r="J37" s="174"/>
      <c r="K37" s="174"/>
      <c r="L37" s="174"/>
      <c r="M37" s="174"/>
      <c r="N37" s="174"/>
      <c r="O37" s="174"/>
      <c r="P37" s="174"/>
      <c r="Q37" s="174"/>
      <c r="R37" s="174"/>
      <c r="S37" s="174"/>
      <c r="T37" s="174"/>
      <c r="U37" s="174"/>
      <c r="V37" s="174"/>
      <c r="W37" s="174"/>
      <c r="X37" s="174"/>
      <c r="Y37" s="174"/>
      <c r="Z37" s="174"/>
    </row>
    <row r="38" spans="1:26" ht="17" thickBot="1" x14ac:dyDescent="0.25">
      <c r="A38" s="182"/>
      <c r="B38" s="183"/>
      <c r="C38" s="183"/>
      <c r="D38" s="184"/>
      <c r="E38" s="185"/>
      <c r="F38" s="173"/>
      <c r="G38" s="174"/>
      <c r="H38" s="174"/>
      <c r="I38" s="174"/>
      <c r="J38" s="174"/>
      <c r="K38" s="174"/>
      <c r="L38" s="174"/>
      <c r="M38" s="174"/>
      <c r="N38" s="174"/>
      <c r="O38" s="174"/>
      <c r="P38" s="174"/>
      <c r="Q38" s="174"/>
      <c r="R38" s="174"/>
      <c r="S38" s="174"/>
      <c r="T38" s="174"/>
      <c r="U38" s="174"/>
      <c r="V38" s="174"/>
      <c r="W38" s="174"/>
      <c r="X38" s="174"/>
      <c r="Y38" s="174"/>
      <c r="Z38" s="174"/>
    </row>
    <row r="39" spans="1:26" ht="19" customHeight="1" thickBot="1" x14ac:dyDescent="0.25">
      <c r="A39" s="849">
        <v>2.5</v>
      </c>
      <c r="B39" s="875" t="s">
        <v>320</v>
      </c>
      <c r="C39" s="876"/>
      <c r="D39" s="876"/>
      <c r="E39" s="877"/>
      <c r="F39" s="173"/>
      <c r="G39" s="174"/>
      <c r="H39" s="174"/>
      <c r="I39" s="174"/>
      <c r="J39" s="174"/>
      <c r="K39" s="174"/>
      <c r="L39" s="174"/>
      <c r="M39" s="174"/>
      <c r="N39" s="174"/>
      <c r="O39" s="174"/>
      <c r="P39" s="174"/>
      <c r="Q39" s="174"/>
      <c r="R39" s="174"/>
      <c r="S39" s="174"/>
      <c r="T39" s="174"/>
      <c r="U39" s="174"/>
      <c r="V39" s="174"/>
      <c r="W39" s="174"/>
      <c r="X39" s="174"/>
      <c r="Y39" s="174"/>
      <c r="Z39" s="174"/>
    </row>
    <row r="40" spans="1:26" ht="60" customHeight="1" thickBot="1" x14ac:dyDescent="0.25">
      <c r="A40" s="872"/>
      <c r="B40" s="878" t="s">
        <v>846</v>
      </c>
      <c r="C40" s="879"/>
      <c r="D40" s="879"/>
      <c r="E40" s="880"/>
      <c r="F40" s="173"/>
      <c r="G40" s="174"/>
      <c r="H40" s="174"/>
      <c r="I40" s="174"/>
      <c r="J40" s="174"/>
      <c r="K40" s="174"/>
      <c r="L40" s="174"/>
      <c r="M40" s="174"/>
      <c r="N40" s="174"/>
      <c r="O40" s="174"/>
      <c r="P40" s="174"/>
      <c r="Q40" s="174"/>
      <c r="R40" s="174"/>
      <c r="S40" s="174"/>
      <c r="T40" s="174"/>
      <c r="U40" s="174"/>
      <c r="V40" s="174"/>
      <c r="W40" s="174"/>
      <c r="X40" s="174"/>
      <c r="Y40" s="174"/>
      <c r="Z40" s="174"/>
    </row>
    <row r="41" spans="1:26" ht="35" thickBot="1" x14ac:dyDescent="0.25">
      <c r="A41" s="170">
        <v>1</v>
      </c>
      <c r="B41" s="249" t="s">
        <v>321</v>
      </c>
      <c r="C41" s="207" t="s">
        <v>322</v>
      </c>
      <c r="D41" s="171" t="s">
        <v>53</v>
      </c>
      <c r="E41" s="345"/>
      <c r="F41" s="195"/>
      <c r="G41" s="161"/>
      <c r="H41" s="161"/>
      <c r="I41" s="161"/>
      <c r="J41" s="161"/>
      <c r="K41" s="161"/>
      <c r="L41" s="161"/>
      <c r="M41" s="161"/>
      <c r="N41" s="161"/>
      <c r="O41" s="161"/>
      <c r="P41" s="161"/>
      <c r="Q41" s="161"/>
      <c r="R41" s="161"/>
      <c r="S41" s="161"/>
      <c r="T41" s="161"/>
      <c r="U41" s="161"/>
      <c r="V41" s="161"/>
      <c r="W41" s="161"/>
      <c r="X41" s="161"/>
      <c r="Y41" s="161"/>
      <c r="Z41" s="161"/>
    </row>
    <row r="42" spans="1:26" ht="19" x14ac:dyDescent="0.25">
      <c r="A42" s="866">
        <v>2</v>
      </c>
      <c r="B42" s="867" t="s">
        <v>314</v>
      </c>
      <c r="C42" s="265" t="s">
        <v>315</v>
      </c>
      <c r="D42" s="181" t="s">
        <v>53</v>
      </c>
      <c r="E42" s="349"/>
      <c r="F42" s="166"/>
      <c r="G42" s="167"/>
      <c r="H42" s="167"/>
      <c r="I42" s="167"/>
      <c r="J42" s="167"/>
      <c r="K42" s="167"/>
      <c r="L42" s="167"/>
      <c r="M42" s="167"/>
      <c r="N42" s="167"/>
      <c r="O42" s="167"/>
      <c r="P42" s="167"/>
      <c r="Q42" s="167"/>
      <c r="R42" s="167"/>
      <c r="S42" s="167"/>
      <c r="T42" s="167"/>
      <c r="U42" s="167"/>
      <c r="V42" s="167"/>
      <c r="W42" s="167"/>
      <c r="X42" s="167"/>
      <c r="Y42" s="167"/>
      <c r="Z42" s="167"/>
    </row>
    <row r="43" spans="1:26" ht="20" thickBot="1" x14ac:dyDescent="0.3">
      <c r="A43" s="874"/>
      <c r="B43" s="868"/>
      <c r="C43" s="208" t="s">
        <v>316</v>
      </c>
      <c r="D43" s="181" t="s">
        <v>53</v>
      </c>
      <c r="E43" s="349"/>
      <c r="F43" s="166"/>
      <c r="G43" s="167"/>
      <c r="H43" s="167"/>
      <c r="I43" s="167"/>
      <c r="J43" s="167"/>
      <c r="K43" s="167"/>
      <c r="L43" s="167"/>
      <c r="M43" s="167"/>
      <c r="N43" s="167"/>
      <c r="O43" s="167"/>
      <c r="P43" s="167"/>
      <c r="Q43" s="167"/>
      <c r="R43" s="167"/>
      <c r="S43" s="167"/>
      <c r="T43" s="167"/>
      <c r="U43" s="167"/>
      <c r="V43" s="167"/>
      <c r="W43" s="167"/>
      <c r="X43" s="167"/>
      <c r="Y43" s="167"/>
      <c r="Z43" s="167"/>
    </row>
    <row r="44" spans="1:26" ht="35" thickBot="1" x14ac:dyDescent="0.25">
      <c r="A44" s="179">
        <v>3</v>
      </c>
      <c r="B44" s="222" t="str">
        <f t="shared" ref="B44:B45" si="0">B36</f>
        <v>Check that the app is listed in the "Apps" tab (if it isn't, select "Connect Mobile Apps" if available).</v>
      </c>
      <c r="C44" s="224" t="s">
        <v>318</v>
      </c>
      <c r="D44" s="181" t="s">
        <v>53</v>
      </c>
      <c r="E44" s="349"/>
      <c r="F44" s="173"/>
      <c r="G44" s="174"/>
      <c r="H44" s="174"/>
      <c r="I44" s="174"/>
      <c r="J44" s="174"/>
      <c r="K44" s="174"/>
      <c r="L44" s="174"/>
      <c r="M44" s="174"/>
      <c r="N44" s="174"/>
      <c r="O44" s="174"/>
      <c r="P44" s="174"/>
      <c r="Q44" s="174"/>
      <c r="R44" s="174"/>
      <c r="S44" s="174"/>
      <c r="T44" s="174"/>
      <c r="U44" s="174"/>
      <c r="V44" s="174"/>
      <c r="W44" s="174"/>
      <c r="X44" s="174"/>
      <c r="Y44" s="174"/>
      <c r="Z44" s="174"/>
    </row>
    <row r="45" spans="1:26" ht="18" thickBot="1" x14ac:dyDescent="0.25">
      <c r="A45" s="210">
        <v>4</v>
      </c>
      <c r="B45" s="266" t="str">
        <f t="shared" si="0"/>
        <v>Start the app through SDL Core HMI (Selecting the app's button that previously appeared).</v>
      </c>
      <c r="C45" s="211" t="s">
        <v>319</v>
      </c>
      <c r="D45" s="212" t="s">
        <v>53</v>
      </c>
      <c r="E45" s="356"/>
      <c r="F45" s="173"/>
      <c r="G45" s="174"/>
      <c r="H45" s="174"/>
      <c r="I45" s="174"/>
      <c r="J45" s="174"/>
      <c r="K45" s="174"/>
      <c r="L45" s="174"/>
      <c r="M45" s="174"/>
      <c r="N45" s="174"/>
      <c r="O45" s="174"/>
      <c r="P45" s="174"/>
      <c r="Q45" s="174"/>
      <c r="R45" s="174"/>
      <c r="S45" s="174"/>
      <c r="T45" s="174"/>
      <c r="U45" s="174"/>
      <c r="V45" s="174"/>
      <c r="W45" s="174"/>
      <c r="X45" s="174"/>
      <c r="Y45" s="174"/>
      <c r="Z45" s="174"/>
    </row>
    <row r="46" spans="1:26" ht="17" thickBot="1" x14ac:dyDescent="0.25">
      <c r="A46" s="214"/>
      <c r="B46" s="215"/>
      <c r="C46" s="215"/>
      <c r="D46" s="216"/>
      <c r="E46" s="217"/>
      <c r="F46" s="173"/>
      <c r="G46" s="174"/>
      <c r="H46" s="174"/>
      <c r="I46" s="174"/>
      <c r="J46" s="174"/>
      <c r="K46" s="174"/>
      <c r="L46" s="174"/>
      <c r="M46" s="174"/>
      <c r="N46" s="174"/>
      <c r="O46" s="174"/>
      <c r="P46" s="174"/>
      <c r="Q46" s="174"/>
      <c r="R46" s="174"/>
      <c r="S46" s="174"/>
      <c r="T46" s="174"/>
      <c r="U46" s="174"/>
      <c r="V46" s="174"/>
      <c r="W46" s="174"/>
      <c r="X46" s="174"/>
      <c r="Y46" s="174"/>
      <c r="Z46" s="174"/>
    </row>
    <row r="47" spans="1:26" ht="19" customHeight="1" thickBot="1" x14ac:dyDescent="0.25">
      <c r="A47" s="849">
        <v>2.6</v>
      </c>
      <c r="B47" s="875" t="s">
        <v>323</v>
      </c>
      <c r="C47" s="876"/>
      <c r="D47" s="876"/>
      <c r="E47" s="877"/>
      <c r="F47" s="173"/>
      <c r="G47" s="174"/>
      <c r="H47" s="174"/>
      <c r="I47" s="174"/>
      <c r="J47" s="174"/>
      <c r="K47" s="174"/>
      <c r="L47" s="174"/>
      <c r="M47" s="174"/>
      <c r="N47" s="174"/>
      <c r="O47" s="174"/>
      <c r="P47" s="174"/>
      <c r="Q47" s="174"/>
      <c r="R47" s="174"/>
      <c r="S47" s="174"/>
      <c r="T47" s="174"/>
      <c r="U47" s="174"/>
      <c r="V47" s="174"/>
      <c r="W47" s="174"/>
      <c r="X47" s="174"/>
      <c r="Y47" s="174"/>
      <c r="Z47" s="174"/>
    </row>
    <row r="48" spans="1:26" ht="60" customHeight="1" thickBot="1" x14ac:dyDescent="0.25">
      <c r="A48" s="872"/>
      <c r="B48" s="878" t="s">
        <v>847</v>
      </c>
      <c r="C48" s="879"/>
      <c r="D48" s="879"/>
      <c r="E48" s="880"/>
      <c r="F48" s="173"/>
      <c r="G48" s="174"/>
      <c r="H48" s="174"/>
      <c r="I48" s="174"/>
      <c r="J48" s="174"/>
      <c r="K48" s="174"/>
      <c r="L48" s="174"/>
      <c r="M48" s="174"/>
      <c r="N48" s="174"/>
      <c r="O48" s="174"/>
      <c r="P48" s="174"/>
      <c r="Q48" s="174"/>
      <c r="R48" s="174"/>
      <c r="S48" s="174"/>
      <c r="T48" s="174"/>
      <c r="U48" s="174"/>
      <c r="V48" s="174"/>
      <c r="W48" s="174"/>
      <c r="X48" s="174"/>
      <c r="Y48" s="174"/>
      <c r="Z48" s="174"/>
    </row>
    <row r="49" spans="1:26" ht="18" thickBot="1" x14ac:dyDescent="0.25">
      <c r="A49" s="218">
        <v>1</v>
      </c>
      <c r="B49" s="225" t="s">
        <v>324</v>
      </c>
      <c r="C49" s="219" t="s">
        <v>325</v>
      </c>
      <c r="D49" s="171" t="s">
        <v>53</v>
      </c>
      <c r="E49" s="345"/>
      <c r="F49" s="173"/>
      <c r="G49" s="174"/>
      <c r="H49" s="174"/>
      <c r="I49" s="174"/>
      <c r="J49" s="174"/>
      <c r="K49" s="174"/>
      <c r="L49" s="174"/>
      <c r="M49" s="174"/>
      <c r="N49" s="174"/>
      <c r="O49" s="174"/>
      <c r="P49" s="174"/>
      <c r="Q49" s="174"/>
      <c r="R49" s="174"/>
      <c r="S49" s="174"/>
      <c r="T49" s="174"/>
      <c r="U49" s="174"/>
      <c r="V49" s="174"/>
      <c r="W49" s="174"/>
      <c r="X49" s="174"/>
      <c r="Y49" s="174"/>
      <c r="Z49" s="174"/>
    </row>
    <row r="50" spans="1:26" ht="17" x14ac:dyDescent="0.2">
      <c r="A50" s="866">
        <v>2</v>
      </c>
      <c r="B50" s="867" t="s">
        <v>314</v>
      </c>
      <c r="C50" s="265" t="s">
        <v>315</v>
      </c>
      <c r="D50" s="181" t="s">
        <v>53</v>
      </c>
      <c r="E50" s="349"/>
      <c r="F50" s="173"/>
      <c r="G50" s="174"/>
      <c r="H50" s="174"/>
      <c r="I50" s="174"/>
      <c r="J50" s="174"/>
      <c r="K50" s="174"/>
      <c r="L50" s="174"/>
      <c r="M50" s="174"/>
      <c r="N50" s="174"/>
      <c r="O50" s="174"/>
      <c r="P50" s="174"/>
      <c r="Q50" s="174"/>
      <c r="R50" s="174"/>
      <c r="S50" s="174"/>
      <c r="T50" s="174"/>
      <c r="U50" s="174"/>
      <c r="V50" s="174"/>
      <c r="W50" s="174"/>
      <c r="X50" s="174"/>
      <c r="Y50" s="174"/>
      <c r="Z50" s="174"/>
    </row>
    <row r="51" spans="1:26" ht="18" thickBot="1" x14ac:dyDescent="0.25">
      <c r="A51" s="874"/>
      <c r="B51" s="868"/>
      <c r="C51" s="208" t="s">
        <v>316</v>
      </c>
      <c r="D51" s="181" t="s">
        <v>53</v>
      </c>
      <c r="E51" s="349"/>
      <c r="F51" s="195"/>
      <c r="G51" s="161"/>
      <c r="H51" s="161"/>
      <c r="I51" s="161"/>
      <c r="J51" s="161"/>
      <c r="K51" s="161"/>
      <c r="L51" s="161"/>
      <c r="M51" s="161"/>
      <c r="N51" s="161"/>
      <c r="O51" s="161"/>
      <c r="P51" s="161"/>
      <c r="Q51" s="161"/>
      <c r="R51" s="161"/>
      <c r="S51" s="161"/>
      <c r="T51" s="161"/>
      <c r="U51" s="161"/>
      <c r="V51" s="161"/>
      <c r="W51" s="161"/>
      <c r="X51" s="161"/>
      <c r="Y51" s="161"/>
      <c r="Z51" s="161"/>
    </row>
    <row r="52" spans="1:26" ht="35" thickBot="1" x14ac:dyDescent="0.3">
      <c r="A52" s="220">
        <v>3</v>
      </c>
      <c r="B52" s="222" t="str">
        <f t="shared" ref="B52:B53" si="1">B36</f>
        <v>Check that the app is listed in the "Apps" tab (if it isn't, select "Connect Mobile Apps" if available).</v>
      </c>
      <c r="C52" s="221" t="s">
        <v>318</v>
      </c>
      <c r="D52" s="181" t="s">
        <v>53</v>
      </c>
      <c r="E52" s="349"/>
      <c r="F52" s="166"/>
      <c r="G52" s="167"/>
      <c r="H52" s="167"/>
      <c r="I52" s="167"/>
      <c r="J52" s="167"/>
      <c r="K52" s="167"/>
      <c r="L52" s="167"/>
      <c r="M52" s="167"/>
      <c r="N52" s="167"/>
      <c r="O52" s="167"/>
      <c r="P52" s="167"/>
      <c r="Q52" s="167"/>
      <c r="R52" s="167"/>
      <c r="S52" s="167"/>
      <c r="T52" s="167"/>
      <c r="U52" s="167"/>
      <c r="V52" s="167"/>
      <c r="W52" s="167"/>
      <c r="X52" s="167"/>
      <c r="Y52" s="167"/>
      <c r="Z52" s="167"/>
    </row>
    <row r="53" spans="1:26" ht="20" thickBot="1" x14ac:dyDescent="0.3">
      <c r="A53" s="210">
        <v>4</v>
      </c>
      <c r="B53" s="266" t="str">
        <f t="shared" si="1"/>
        <v>Start the app through SDL Core HMI (Selecting the app's button that previously appeared).</v>
      </c>
      <c r="C53" s="211" t="s">
        <v>319</v>
      </c>
      <c r="D53" s="212" t="s">
        <v>53</v>
      </c>
      <c r="E53" s="356"/>
      <c r="F53" s="166"/>
      <c r="G53" s="167"/>
      <c r="H53" s="167"/>
      <c r="I53" s="167"/>
      <c r="J53" s="167"/>
      <c r="K53" s="167"/>
      <c r="L53" s="167"/>
      <c r="M53" s="167"/>
      <c r="N53" s="167"/>
      <c r="O53" s="167"/>
      <c r="P53" s="167"/>
      <c r="Q53" s="167"/>
      <c r="R53" s="167"/>
      <c r="S53" s="167"/>
      <c r="T53" s="167"/>
      <c r="U53" s="167"/>
      <c r="V53" s="167"/>
      <c r="W53" s="167"/>
      <c r="X53" s="167"/>
      <c r="Y53" s="167"/>
      <c r="Z53" s="167"/>
    </row>
    <row r="54" spans="1:26" ht="17" thickBot="1" x14ac:dyDescent="0.25">
      <c r="A54" s="214"/>
      <c r="B54" s="215"/>
      <c r="C54" s="215"/>
      <c r="D54" s="216"/>
      <c r="E54" s="217"/>
      <c r="F54" s="173"/>
      <c r="G54" s="174"/>
      <c r="H54" s="174"/>
      <c r="I54" s="174"/>
      <c r="J54" s="174"/>
      <c r="K54" s="174"/>
      <c r="L54" s="174"/>
      <c r="M54" s="174"/>
      <c r="N54" s="174"/>
      <c r="O54" s="174"/>
      <c r="P54" s="174"/>
      <c r="Q54" s="174"/>
      <c r="R54" s="174"/>
      <c r="S54" s="174"/>
      <c r="T54" s="174"/>
      <c r="U54" s="174"/>
      <c r="V54" s="174"/>
      <c r="W54" s="174"/>
      <c r="X54" s="174"/>
      <c r="Y54" s="174"/>
      <c r="Z54" s="174"/>
    </row>
    <row r="55" spans="1:26" ht="19" customHeight="1" thickBot="1" x14ac:dyDescent="0.25">
      <c r="A55" s="849">
        <v>2.7</v>
      </c>
      <c r="B55" s="875" t="s">
        <v>326</v>
      </c>
      <c r="C55" s="876"/>
      <c r="D55" s="876"/>
      <c r="E55" s="877"/>
      <c r="F55" s="173"/>
      <c r="G55" s="174"/>
      <c r="H55" s="174"/>
      <c r="I55" s="174"/>
      <c r="J55" s="174"/>
      <c r="K55" s="174"/>
      <c r="L55" s="174"/>
      <c r="M55" s="174"/>
      <c r="N55" s="174"/>
      <c r="O55" s="174"/>
      <c r="P55" s="174"/>
      <c r="Q55" s="174"/>
      <c r="R55" s="174"/>
      <c r="S55" s="174"/>
      <c r="T55" s="174"/>
      <c r="U55" s="174"/>
      <c r="V55" s="174"/>
      <c r="W55" s="174"/>
      <c r="X55" s="174"/>
      <c r="Y55" s="174"/>
      <c r="Z55" s="174"/>
    </row>
    <row r="56" spans="1:26" ht="60" customHeight="1" thickBot="1" x14ac:dyDescent="0.25">
      <c r="A56" s="872"/>
      <c r="B56" s="878" t="s">
        <v>848</v>
      </c>
      <c r="C56" s="879"/>
      <c r="D56" s="879"/>
      <c r="E56" s="880"/>
      <c r="F56" s="173"/>
      <c r="G56" s="174"/>
      <c r="H56" s="174"/>
      <c r="I56" s="174"/>
      <c r="J56" s="174"/>
      <c r="K56" s="174"/>
      <c r="L56" s="174"/>
      <c r="M56" s="174"/>
      <c r="N56" s="174"/>
      <c r="O56" s="174"/>
      <c r="P56" s="174"/>
      <c r="Q56" s="174"/>
      <c r="R56" s="174"/>
      <c r="S56" s="174"/>
      <c r="T56" s="174"/>
      <c r="U56" s="174"/>
      <c r="V56" s="174"/>
      <c r="W56" s="174"/>
      <c r="X56" s="174"/>
      <c r="Y56" s="174"/>
      <c r="Z56" s="174"/>
    </row>
    <row r="57" spans="1:26" ht="18" thickBot="1" x14ac:dyDescent="0.25">
      <c r="A57" s="218">
        <v>1</v>
      </c>
      <c r="B57" s="225" t="s">
        <v>324</v>
      </c>
      <c r="C57" s="219" t="s">
        <v>325</v>
      </c>
      <c r="D57" s="171" t="s">
        <v>53</v>
      </c>
      <c r="E57" s="345"/>
      <c r="F57" s="173"/>
      <c r="G57" s="174"/>
      <c r="H57" s="174"/>
      <c r="I57" s="174"/>
      <c r="J57" s="174"/>
      <c r="K57" s="174"/>
      <c r="L57" s="174"/>
      <c r="M57" s="174"/>
      <c r="N57" s="174"/>
      <c r="O57" s="174"/>
      <c r="P57" s="174"/>
      <c r="Q57" s="174"/>
      <c r="R57" s="174"/>
      <c r="S57" s="174"/>
      <c r="T57" s="174"/>
      <c r="U57" s="174"/>
      <c r="V57" s="174"/>
      <c r="W57" s="174"/>
      <c r="X57" s="174"/>
      <c r="Y57" s="174"/>
      <c r="Z57" s="174"/>
    </row>
    <row r="58" spans="1:26" ht="17" x14ac:dyDescent="0.2">
      <c r="A58" s="866">
        <v>2</v>
      </c>
      <c r="B58" s="867" t="s">
        <v>314</v>
      </c>
      <c r="C58" s="265" t="s">
        <v>315</v>
      </c>
      <c r="D58" s="181" t="s">
        <v>53</v>
      </c>
      <c r="E58" s="349"/>
      <c r="F58" s="173"/>
      <c r="G58" s="174"/>
      <c r="H58" s="174"/>
      <c r="I58" s="174"/>
      <c r="J58" s="174"/>
      <c r="K58" s="174"/>
      <c r="L58" s="174"/>
      <c r="M58" s="174"/>
      <c r="N58" s="174"/>
      <c r="O58" s="174"/>
      <c r="P58" s="174"/>
      <c r="Q58" s="174"/>
      <c r="R58" s="174"/>
      <c r="S58" s="174"/>
      <c r="T58" s="174"/>
      <c r="U58" s="174"/>
      <c r="V58" s="174"/>
      <c r="W58" s="174"/>
      <c r="X58" s="174"/>
      <c r="Y58" s="174"/>
      <c r="Z58" s="174"/>
    </row>
    <row r="59" spans="1:26" ht="18" thickBot="1" x14ac:dyDescent="0.25">
      <c r="A59" s="874"/>
      <c r="B59" s="868"/>
      <c r="C59" s="208" t="s">
        <v>316</v>
      </c>
      <c r="D59" s="181" t="s">
        <v>53</v>
      </c>
      <c r="E59" s="349"/>
      <c r="F59" s="173"/>
      <c r="G59" s="174"/>
      <c r="H59" s="174"/>
      <c r="I59" s="174"/>
      <c r="J59" s="174"/>
      <c r="K59" s="174"/>
      <c r="L59" s="174"/>
      <c r="M59" s="174"/>
      <c r="N59" s="174"/>
      <c r="O59" s="174"/>
      <c r="P59" s="174"/>
      <c r="Q59" s="174"/>
      <c r="R59" s="174"/>
      <c r="S59" s="174"/>
      <c r="T59" s="174"/>
      <c r="U59" s="174"/>
      <c r="V59" s="174"/>
      <c r="W59" s="174"/>
      <c r="X59" s="174"/>
      <c r="Y59" s="174"/>
      <c r="Z59" s="174"/>
    </row>
    <row r="60" spans="1:26" ht="35" thickBot="1" x14ac:dyDescent="0.25">
      <c r="A60" s="220">
        <v>3</v>
      </c>
      <c r="B60" s="222" t="str">
        <f t="shared" ref="B60:B61" si="2">B36</f>
        <v>Check that the app is listed in the "Apps" tab (if it isn't, select "Connect Mobile Apps" if available).</v>
      </c>
      <c r="C60" s="221" t="s">
        <v>327</v>
      </c>
      <c r="D60" s="181" t="s">
        <v>53</v>
      </c>
      <c r="E60" s="349"/>
      <c r="F60" s="173"/>
      <c r="G60" s="174"/>
      <c r="H60" s="174"/>
      <c r="I60" s="174"/>
      <c r="J60" s="174"/>
      <c r="K60" s="174"/>
      <c r="L60" s="174"/>
      <c r="M60" s="174"/>
      <c r="N60" s="174"/>
      <c r="O60" s="174"/>
      <c r="P60" s="174"/>
      <c r="Q60" s="174"/>
      <c r="R60" s="174"/>
      <c r="S60" s="174"/>
      <c r="T60" s="174"/>
      <c r="U60" s="174"/>
      <c r="V60" s="174"/>
      <c r="W60" s="174"/>
      <c r="X60" s="174"/>
      <c r="Y60" s="174"/>
      <c r="Z60" s="174"/>
    </row>
    <row r="61" spans="1:26" ht="18" thickBot="1" x14ac:dyDescent="0.25">
      <c r="A61" s="210">
        <v>4</v>
      </c>
      <c r="B61" s="266" t="str">
        <f t="shared" si="2"/>
        <v>Start the app through SDL Core HMI (Selecting the app's button that previously appeared).</v>
      </c>
      <c r="C61" s="211" t="s">
        <v>319</v>
      </c>
      <c r="D61" s="212" t="s">
        <v>53</v>
      </c>
      <c r="E61" s="356"/>
      <c r="F61" s="173"/>
      <c r="G61" s="174"/>
      <c r="H61" s="174"/>
      <c r="I61" s="174"/>
      <c r="J61" s="174"/>
      <c r="K61" s="174"/>
      <c r="L61" s="174"/>
      <c r="M61" s="174"/>
      <c r="N61" s="174"/>
      <c r="O61" s="174"/>
      <c r="P61" s="174"/>
      <c r="Q61" s="174"/>
      <c r="R61" s="174"/>
      <c r="S61" s="174"/>
      <c r="T61" s="174"/>
      <c r="U61" s="174"/>
      <c r="V61" s="174"/>
      <c r="W61" s="174"/>
      <c r="X61" s="174"/>
      <c r="Y61" s="174"/>
      <c r="Z61" s="174"/>
    </row>
    <row r="62" spans="1:26" ht="17" thickBot="1" x14ac:dyDescent="0.25">
      <c r="A62" s="214"/>
      <c r="B62" s="215"/>
      <c r="C62" s="215"/>
      <c r="D62" s="216"/>
      <c r="E62" s="217"/>
      <c r="F62" s="196"/>
      <c r="G62" s="174"/>
      <c r="H62" s="174"/>
      <c r="I62" s="174"/>
      <c r="J62" s="174"/>
      <c r="K62" s="174"/>
      <c r="L62" s="174"/>
      <c r="M62" s="174"/>
      <c r="N62" s="174"/>
      <c r="O62" s="174"/>
      <c r="P62" s="174"/>
      <c r="Q62" s="174"/>
      <c r="R62" s="174"/>
      <c r="S62" s="174"/>
      <c r="T62" s="174"/>
      <c r="U62" s="174"/>
      <c r="V62" s="174"/>
      <c r="W62" s="174"/>
      <c r="X62" s="174"/>
      <c r="Y62" s="174"/>
      <c r="Z62" s="174"/>
    </row>
    <row r="63" spans="1:26" ht="19" customHeight="1" thickBot="1" x14ac:dyDescent="0.25">
      <c r="A63" s="849">
        <v>2.8</v>
      </c>
      <c r="B63" s="875" t="s">
        <v>328</v>
      </c>
      <c r="C63" s="876"/>
      <c r="D63" s="876"/>
      <c r="E63" s="877"/>
      <c r="F63" s="160"/>
      <c r="G63" s="161"/>
      <c r="H63" s="161"/>
      <c r="I63" s="161"/>
      <c r="J63" s="161"/>
      <c r="K63" s="161"/>
      <c r="L63" s="161"/>
      <c r="M63" s="161"/>
      <c r="N63" s="161"/>
      <c r="O63" s="161"/>
      <c r="P63" s="161"/>
      <c r="Q63" s="161"/>
      <c r="R63" s="161"/>
      <c r="S63" s="161"/>
      <c r="T63" s="161"/>
      <c r="U63" s="161"/>
      <c r="V63" s="161"/>
      <c r="W63" s="161"/>
      <c r="X63" s="161"/>
      <c r="Y63" s="161"/>
      <c r="Z63" s="161"/>
    </row>
    <row r="64" spans="1:26" ht="60" customHeight="1" thickBot="1" x14ac:dyDescent="0.3">
      <c r="A64" s="872"/>
      <c r="B64" s="878" t="s">
        <v>849</v>
      </c>
      <c r="C64" s="879"/>
      <c r="D64" s="879"/>
      <c r="E64" s="880"/>
      <c r="F64" s="240"/>
      <c r="G64" s="241"/>
      <c r="H64" s="241"/>
      <c r="I64" s="241"/>
      <c r="J64" s="241"/>
      <c r="K64" s="241"/>
      <c r="L64" s="241"/>
      <c r="M64" s="241"/>
      <c r="N64" s="241"/>
      <c r="O64" s="241"/>
      <c r="P64" s="241"/>
      <c r="Q64" s="241"/>
      <c r="R64" s="241"/>
      <c r="S64" s="241"/>
      <c r="T64" s="241"/>
      <c r="U64" s="241"/>
      <c r="V64" s="241"/>
      <c r="W64" s="241"/>
      <c r="X64" s="241"/>
      <c r="Y64" s="241"/>
      <c r="Z64" s="241"/>
    </row>
    <row r="65" spans="1:26" ht="18" thickBot="1" x14ac:dyDescent="0.25">
      <c r="A65" s="218">
        <v>1</v>
      </c>
      <c r="B65" s="225" t="s">
        <v>329</v>
      </c>
      <c r="C65" s="219" t="s">
        <v>330</v>
      </c>
      <c r="D65" s="171" t="s">
        <v>53</v>
      </c>
      <c r="E65" s="345"/>
      <c r="F65" s="245"/>
      <c r="G65" s="1"/>
      <c r="H65" s="1"/>
      <c r="I65" s="1"/>
      <c r="J65" s="1"/>
      <c r="K65" s="1"/>
      <c r="L65" s="1"/>
      <c r="M65" s="1"/>
      <c r="N65" s="1"/>
      <c r="O65" s="1"/>
      <c r="P65" s="1"/>
      <c r="Q65" s="1"/>
      <c r="R65" s="1"/>
      <c r="S65" s="1"/>
      <c r="T65" s="1"/>
      <c r="U65" s="1"/>
      <c r="V65" s="1"/>
      <c r="W65" s="1"/>
      <c r="X65" s="1"/>
      <c r="Y65" s="1"/>
      <c r="Z65" s="1"/>
    </row>
    <row r="66" spans="1:26" ht="20" thickBot="1" x14ac:dyDescent="0.3">
      <c r="A66" s="175">
        <v>2</v>
      </c>
      <c r="B66" s="285" t="s">
        <v>331</v>
      </c>
      <c r="C66" s="223" t="s">
        <v>332</v>
      </c>
      <c r="D66" s="181" t="s">
        <v>53</v>
      </c>
      <c r="E66" s="349"/>
      <c r="F66" s="246"/>
      <c r="G66" s="247"/>
      <c r="H66" s="247"/>
      <c r="I66" s="247"/>
      <c r="J66" s="247"/>
      <c r="K66" s="247"/>
      <c r="L66" s="247"/>
      <c r="M66" s="247"/>
      <c r="N66" s="247"/>
      <c r="O66" s="247"/>
      <c r="P66" s="247"/>
      <c r="Q66" s="247"/>
      <c r="R66" s="247"/>
      <c r="S66" s="247"/>
      <c r="T66" s="247"/>
      <c r="U66" s="247"/>
      <c r="V66" s="247"/>
      <c r="W66" s="247"/>
      <c r="X66" s="247"/>
      <c r="Y66" s="247"/>
      <c r="Z66" s="247"/>
    </row>
    <row r="67" spans="1:26" ht="20" thickBot="1" x14ac:dyDescent="0.3">
      <c r="A67" s="179">
        <v>3</v>
      </c>
      <c r="B67" s="222" t="s">
        <v>324</v>
      </c>
      <c r="C67" s="224" t="s">
        <v>325</v>
      </c>
      <c r="D67" s="181" t="s">
        <v>53</v>
      </c>
      <c r="E67" s="349"/>
      <c r="F67" s="246"/>
      <c r="G67" s="247"/>
      <c r="H67" s="247"/>
      <c r="I67" s="247"/>
      <c r="J67" s="247"/>
      <c r="K67" s="247"/>
      <c r="L67" s="247"/>
      <c r="M67" s="247"/>
      <c r="N67" s="247"/>
      <c r="O67" s="247"/>
      <c r="P67" s="247"/>
      <c r="Q67" s="247"/>
      <c r="R67" s="247"/>
      <c r="S67" s="247"/>
      <c r="T67" s="247"/>
      <c r="U67" s="247"/>
      <c r="V67" s="247"/>
      <c r="W67" s="247"/>
      <c r="X67" s="247"/>
      <c r="Y67" s="247"/>
      <c r="Z67" s="247"/>
    </row>
    <row r="68" spans="1:26" ht="17" x14ac:dyDescent="0.2">
      <c r="A68" s="866">
        <v>4</v>
      </c>
      <c r="B68" s="867" t="s">
        <v>314</v>
      </c>
      <c r="C68" s="265" t="s">
        <v>315</v>
      </c>
      <c r="D68" s="181" t="s">
        <v>53</v>
      </c>
      <c r="E68" s="349"/>
      <c r="F68" s="252"/>
      <c r="G68" s="49"/>
      <c r="H68" s="49"/>
      <c r="I68" s="49"/>
      <c r="J68" s="49"/>
      <c r="K68" s="49"/>
      <c r="L68" s="49"/>
      <c r="M68" s="49"/>
      <c r="N68" s="49"/>
      <c r="O68" s="49"/>
      <c r="P68" s="49"/>
      <c r="Q68" s="49"/>
      <c r="R68" s="49"/>
      <c r="S68" s="49"/>
      <c r="T68" s="49"/>
      <c r="U68" s="49"/>
      <c r="V68" s="49"/>
      <c r="W68" s="49"/>
      <c r="X68" s="49"/>
      <c r="Y68" s="49"/>
      <c r="Z68" s="49"/>
    </row>
    <row r="69" spans="1:26" ht="18" thickBot="1" x14ac:dyDescent="0.25">
      <c r="A69" s="874"/>
      <c r="B69" s="868"/>
      <c r="C69" s="208" t="s">
        <v>316</v>
      </c>
      <c r="D69" s="181" t="s">
        <v>53</v>
      </c>
      <c r="E69" s="349"/>
      <c r="F69" s="252"/>
      <c r="G69" s="49"/>
      <c r="H69" s="49"/>
      <c r="I69" s="49"/>
      <c r="J69" s="49"/>
      <c r="K69" s="49"/>
      <c r="L69" s="49"/>
      <c r="M69" s="49"/>
      <c r="N69" s="49"/>
      <c r="O69" s="49"/>
      <c r="P69" s="49"/>
      <c r="Q69" s="49"/>
      <c r="R69" s="49"/>
      <c r="S69" s="49"/>
      <c r="T69" s="49"/>
      <c r="U69" s="49"/>
      <c r="V69" s="49"/>
      <c r="W69" s="49"/>
      <c r="X69" s="49"/>
      <c r="Y69" s="49"/>
      <c r="Z69" s="49"/>
    </row>
    <row r="70" spans="1:26" ht="35" thickBot="1" x14ac:dyDescent="0.25">
      <c r="A70" s="179">
        <v>5</v>
      </c>
      <c r="B70" s="222" t="str">
        <f t="shared" ref="B70:B71" si="3">B36</f>
        <v>Check that the app is listed in the "Apps" tab (if it isn't, select "Connect Mobile Apps" if available).</v>
      </c>
      <c r="C70" s="224" t="s">
        <v>318</v>
      </c>
      <c r="D70" s="181" t="s">
        <v>53</v>
      </c>
      <c r="E70" s="349"/>
      <c r="F70" s="252"/>
      <c r="G70" s="49"/>
      <c r="H70" s="49"/>
      <c r="I70" s="49"/>
      <c r="J70" s="49"/>
      <c r="K70" s="49"/>
      <c r="L70" s="49"/>
      <c r="M70" s="49"/>
      <c r="N70" s="49"/>
      <c r="O70" s="49"/>
      <c r="P70" s="49"/>
      <c r="Q70" s="49"/>
      <c r="R70" s="49"/>
      <c r="S70" s="49"/>
      <c r="T70" s="49"/>
      <c r="U70" s="49"/>
      <c r="V70" s="49"/>
      <c r="W70" s="49"/>
      <c r="X70" s="49"/>
      <c r="Y70" s="49"/>
      <c r="Z70" s="49"/>
    </row>
    <row r="71" spans="1:26" ht="18" thickBot="1" x14ac:dyDescent="0.25">
      <c r="A71" s="210">
        <v>6</v>
      </c>
      <c r="B71" s="266" t="str">
        <f t="shared" si="3"/>
        <v>Start the app through SDL Core HMI (Selecting the app's button that previously appeared).</v>
      </c>
      <c r="C71" s="211" t="s">
        <v>333</v>
      </c>
      <c r="D71" s="212" t="s">
        <v>53</v>
      </c>
      <c r="E71" s="356"/>
      <c r="F71" s="252"/>
      <c r="G71" s="49"/>
      <c r="H71" s="49"/>
      <c r="I71" s="49"/>
      <c r="J71" s="49"/>
      <c r="K71" s="49"/>
      <c r="L71" s="49"/>
      <c r="M71" s="49"/>
      <c r="N71" s="49"/>
      <c r="O71" s="49"/>
      <c r="P71" s="49"/>
      <c r="Q71" s="49"/>
      <c r="R71" s="49"/>
      <c r="S71" s="49"/>
      <c r="T71" s="49"/>
      <c r="U71" s="49"/>
      <c r="V71" s="49"/>
      <c r="W71" s="49"/>
      <c r="X71" s="49"/>
      <c r="Y71" s="49"/>
      <c r="Z71" s="49"/>
    </row>
    <row r="72" spans="1:26" ht="17" thickBot="1" x14ac:dyDescent="0.25">
      <c r="A72" s="214"/>
      <c r="B72" s="215"/>
      <c r="C72" s="215"/>
      <c r="D72" s="216"/>
      <c r="E72" s="217"/>
      <c r="F72" s="252"/>
      <c r="G72" s="49"/>
      <c r="H72" s="49"/>
      <c r="I72" s="49"/>
      <c r="J72" s="49"/>
      <c r="K72" s="49"/>
      <c r="L72" s="49"/>
      <c r="M72" s="49"/>
      <c r="N72" s="49"/>
      <c r="O72" s="49"/>
      <c r="P72" s="49"/>
      <c r="Q72" s="49"/>
      <c r="R72" s="49"/>
      <c r="S72" s="49"/>
      <c r="T72" s="49"/>
      <c r="U72" s="49"/>
      <c r="V72" s="49"/>
      <c r="W72" s="49"/>
      <c r="X72" s="49"/>
      <c r="Y72" s="49"/>
      <c r="Z72" s="49"/>
    </row>
    <row r="73" spans="1:26" ht="19" customHeight="1" thickBot="1" x14ac:dyDescent="0.25">
      <c r="A73" s="849">
        <v>2.9</v>
      </c>
      <c r="B73" s="875" t="s">
        <v>334</v>
      </c>
      <c r="C73" s="876"/>
      <c r="D73" s="876"/>
      <c r="E73" s="877"/>
      <c r="F73" s="252"/>
      <c r="G73" s="49"/>
      <c r="H73" s="49"/>
      <c r="I73" s="49"/>
      <c r="J73" s="49"/>
      <c r="K73" s="49"/>
      <c r="L73" s="49"/>
      <c r="M73" s="49"/>
      <c r="N73" s="49"/>
      <c r="O73" s="49"/>
      <c r="P73" s="49"/>
      <c r="Q73" s="49"/>
      <c r="R73" s="49"/>
      <c r="S73" s="49"/>
      <c r="T73" s="49"/>
      <c r="U73" s="49"/>
      <c r="V73" s="49"/>
      <c r="W73" s="49"/>
      <c r="X73" s="49"/>
      <c r="Y73" s="49"/>
      <c r="Z73" s="49"/>
    </row>
    <row r="74" spans="1:26" ht="60" customHeight="1" thickBot="1" x14ac:dyDescent="0.25">
      <c r="A74" s="872"/>
      <c r="B74" s="878" t="s">
        <v>850</v>
      </c>
      <c r="C74" s="879"/>
      <c r="D74" s="879"/>
      <c r="E74" s="880"/>
      <c r="F74" s="245"/>
      <c r="G74" s="1"/>
      <c r="H74" s="1"/>
      <c r="I74" s="1"/>
      <c r="J74" s="1"/>
      <c r="K74" s="1"/>
      <c r="L74" s="1"/>
      <c r="M74" s="1"/>
      <c r="N74" s="1"/>
      <c r="O74" s="1"/>
      <c r="P74" s="1"/>
      <c r="Q74" s="1"/>
      <c r="R74" s="1"/>
      <c r="S74" s="1"/>
      <c r="T74" s="1"/>
      <c r="U74" s="1"/>
      <c r="V74" s="1"/>
      <c r="W74" s="1"/>
      <c r="X74" s="1"/>
      <c r="Y74" s="1"/>
      <c r="Z74" s="1"/>
    </row>
    <row r="75" spans="1:26" ht="20" thickBot="1" x14ac:dyDescent="0.3">
      <c r="A75" s="218">
        <v>1</v>
      </c>
      <c r="B75" s="225" t="s">
        <v>335</v>
      </c>
      <c r="C75" s="219" t="s">
        <v>336</v>
      </c>
      <c r="D75" s="171" t="s">
        <v>53</v>
      </c>
      <c r="E75" s="226"/>
      <c r="F75" s="246"/>
      <c r="G75" s="247"/>
      <c r="H75" s="247"/>
      <c r="I75" s="247"/>
      <c r="J75" s="247"/>
      <c r="K75" s="247"/>
      <c r="L75" s="247"/>
      <c r="M75" s="247"/>
      <c r="N75" s="247"/>
      <c r="O75" s="247"/>
      <c r="P75" s="247"/>
      <c r="Q75" s="247"/>
      <c r="R75" s="247"/>
      <c r="S75" s="247"/>
      <c r="T75" s="247"/>
      <c r="U75" s="247"/>
      <c r="V75" s="247"/>
      <c r="W75" s="247"/>
      <c r="X75" s="247"/>
      <c r="Y75" s="247"/>
      <c r="Z75" s="247"/>
    </row>
    <row r="76" spans="1:26" ht="20" thickBot="1" x14ac:dyDescent="0.3">
      <c r="A76" s="227">
        <v>2</v>
      </c>
      <c r="B76" s="228" t="s">
        <v>337</v>
      </c>
      <c r="C76" s="208" t="s">
        <v>338</v>
      </c>
      <c r="D76" s="181" t="s">
        <v>53</v>
      </c>
      <c r="E76" s="229"/>
      <c r="F76" s="246"/>
      <c r="G76" s="247"/>
      <c r="H76" s="247"/>
      <c r="I76" s="247"/>
      <c r="J76" s="247"/>
      <c r="K76" s="247"/>
      <c r="L76" s="247"/>
      <c r="M76" s="247"/>
      <c r="N76" s="247"/>
      <c r="O76" s="247"/>
      <c r="P76" s="247"/>
      <c r="Q76" s="247"/>
      <c r="R76" s="247"/>
      <c r="S76" s="247"/>
      <c r="T76" s="247"/>
      <c r="U76" s="247"/>
      <c r="V76" s="247"/>
      <c r="W76" s="247"/>
      <c r="X76" s="247"/>
      <c r="Y76" s="247"/>
      <c r="Z76" s="247"/>
    </row>
    <row r="77" spans="1:26" ht="18" thickBot="1" x14ac:dyDescent="0.25">
      <c r="A77" s="230">
        <v>3</v>
      </c>
      <c r="B77" s="231" t="s">
        <v>339</v>
      </c>
      <c r="C77" s="232" t="s">
        <v>340</v>
      </c>
      <c r="D77" s="181" t="s">
        <v>53</v>
      </c>
      <c r="E77" s="229"/>
      <c r="F77" s="252"/>
      <c r="G77" s="49"/>
      <c r="H77" s="49"/>
      <c r="I77" s="49"/>
      <c r="J77" s="49"/>
      <c r="K77" s="49"/>
      <c r="L77" s="49"/>
      <c r="M77" s="49"/>
      <c r="N77" s="49"/>
      <c r="O77" s="49"/>
      <c r="P77" s="49"/>
      <c r="Q77" s="49"/>
      <c r="R77" s="49"/>
      <c r="S77" s="49"/>
      <c r="T77" s="49"/>
      <c r="U77" s="49"/>
      <c r="V77" s="49"/>
      <c r="W77" s="49"/>
      <c r="X77" s="49"/>
      <c r="Y77" s="49"/>
      <c r="Z77" s="49"/>
    </row>
    <row r="78" spans="1:26" ht="18" thickBot="1" x14ac:dyDescent="0.25">
      <c r="A78" s="175">
        <v>4</v>
      </c>
      <c r="B78" s="285" t="s">
        <v>341</v>
      </c>
      <c r="C78" s="223" t="s">
        <v>342</v>
      </c>
      <c r="D78" s="181" t="s">
        <v>53</v>
      </c>
      <c r="E78" s="233"/>
      <c r="F78" s="252"/>
      <c r="G78" s="49"/>
      <c r="H78" s="49"/>
      <c r="I78" s="49"/>
      <c r="J78" s="49"/>
      <c r="K78" s="49"/>
      <c r="L78" s="49"/>
      <c r="M78" s="49"/>
      <c r="N78" s="49"/>
      <c r="O78" s="49"/>
      <c r="P78" s="49"/>
      <c r="Q78" s="49"/>
      <c r="R78" s="49"/>
      <c r="S78" s="49"/>
      <c r="T78" s="49"/>
      <c r="U78" s="49"/>
      <c r="V78" s="49"/>
      <c r="W78" s="49"/>
      <c r="X78" s="49"/>
      <c r="Y78" s="49"/>
      <c r="Z78" s="49"/>
    </row>
    <row r="79" spans="1:26" ht="18" thickBot="1" x14ac:dyDescent="0.25">
      <c r="A79" s="179">
        <v>5</v>
      </c>
      <c r="B79" s="222" t="s">
        <v>343</v>
      </c>
      <c r="C79" s="234" t="s">
        <v>344</v>
      </c>
      <c r="D79" s="181" t="s">
        <v>53</v>
      </c>
      <c r="E79" s="233"/>
      <c r="F79" s="252"/>
      <c r="G79" s="49"/>
      <c r="H79" s="49"/>
      <c r="I79" s="49"/>
      <c r="J79" s="49"/>
      <c r="K79" s="49"/>
      <c r="L79" s="49"/>
      <c r="M79" s="49"/>
      <c r="N79" s="49"/>
      <c r="O79" s="49"/>
      <c r="P79" s="49"/>
      <c r="Q79" s="49"/>
      <c r="R79" s="49"/>
      <c r="S79" s="49"/>
      <c r="T79" s="49"/>
      <c r="U79" s="49"/>
      <c r="V79" s="49"/>
      <c r="W79" s="49"/>
      <c r="X79" s="49"/>
      <c r="Y79" s="49"/>
      <c r="Z79" s="49"/>
    </row>
    <row r="80" spans="1:26" ht="17" x14ac:dyDescent="0.2">
      <c r="A80" s="866">
        <v>6</v>
      </c>
      <c r="B80" s="867" t="s">
        <v>314</v>
      </c>
      <c r="C80" s="265" t="s">
        <v>315</v>
      </c>
      <c r="D80" s="181" t="s">
        <v>53</v>
      </c>
      <c r="E80" s="233"/>
      <c r="F80" s="252"/>
      <c r="G80" s="49"/>
      <c r="H80" s="49"/>
      <c r="I80" s="49"/>
      <c r="J80" s="49"/>
      <c r="K80" s="49"/>
      <c r="L80" s="49"/>
      <c r="M80" s="49"/>
      <c r="N80" s="49"/>
      <c r="O80" s="49"/>
      <c r="P80" s="49"/>
      <c r="Q80" s="49"/>
      <c r="R80" s="49"/>
      <c r="S80" s="49"/>
      <c r="T80" s="49"/>
      <c r="U80" s="49"/>
      <c r="V80" s="49"/>
      <c r="W80" s="49"/>
      <c r="X80" s="49"/>
      <c r="Y80" s="49"/>
      <c r="Z80" s="49"/>
    </row>
    <row r="81" spans="1:26" ht="18" thickBot="1" x14ac:dyDescent="0.25">
      <c r="A81" s="874"/>
      <c r="B81" s="868"/>
      <c r="C81" s="208" t="s">
        <v>316</v>
      </c>
      <c r="D81" s="181" t="s">
        <v>53</v>
      </c>
      <c r="E81" s="233"/>
      <c r="F81" s="252"/>
      <c r="G81" s="49"/>
      <c r="H81" s="49"/>
      <c r="I81" s="49"/>
      <c r="J81" s="49"/>
      <c r="K81" s="49"/>
      <c r="L81" s="49"/>
      <c r="M81" s="49"/>
      <c r="N81" s="49"/>
      <c r="O81" s="49"/>
      <c r="P81" s="49"/>
      <c r="Q81" s="49"/>
      <c r="R81" s="49"/>
      <c r="S81" s="49"/>
      <c r="T81" s="49"/>
      <c r="U81" s="49"/>
      <c r="V81" s="49"/>
      <c r="W81" s="49"/>
      <c r="X81" s="49"/>
      <c r="Y81" s="49"/>
      <c r="Z81" s="49"/>
    </row>
    <row r="82" spans="1:26" ht="35" thickBot="1" x14ac:dyDescent="0.25">
      <c r="A82" s="179">
        <v>7</v>
      </c>
      <c r="B82" s="222" t="str">
        <f t="shared" ref="B82:B83" si="4">B36</f>
        <v>Check that the app is listed in the "Apps" tab (if it isn't, select "Connect Mobile Apps" if available).</v>
      </c>
      <c r="C82" s="224" t="s">
        <v>318</v>
      </c>
      <c r="D82" s="181" t="s">
        <v>53</v>
      </c>
      <c r="E82" s="233"/>
      <c r="F82" s="252"/>
      <c r="G82" s="49"/>
      <c r="H82" s="49"/>
      <c r="I82" s="49"/>
      <c r="J82" s="49"/>
      <c r="K82" s="49"/>
      <c r="L82" s="49"/>
      <c r="M82" s="49"/>
      <c r="N82" s="49"/>
      <c r="O82" s="49"/>
      <c r="P82" s="49"/>
      <c r="Q82" s="49"/>
      <c r="R82" s="49"/>
      <c r="S82" s="49"/>
      <c r="T82" s="49"/>
      <c r="U82" s="49"/>
      <c r="V82" s="49"/>
      <c r="W82" s="49"/>
      <c r="X82" s="49"/>
      <c r="Y82" s="49"/>
      <c r="Z82" s="49"/>
    </row>
    <row r="83" spans="1:26" ht="18" thickBot="1" x14ac:dyDescent="0.25">
      <c r="A83" s="210">
        <v>8</v>
      </c>
      <c r="B83" s="266" t="str">
        <f t="shared" si="4"/>
        <v>Start the app through SDL Core HMI (Selecting the app's button that previously appeared).</v>
      </c>
      <c r="C83" s="211" t="s">
        <v>345</v>
      </c>
      <c r="D83" s="212" t="s">
        <v>53</v>
      </c>
      <c r="E83" s="235"/>
      <c r="F83" s="245"/>
      <c r="G83" s="1"/>
      <c r="H83" s="1"/>
      <c r="I83" s="1"/>
      <c r="J83" s="1"/>
      <c r="K83" s="1"/>
      <c r="L83" s="1"/>
      <c r="M83" s="1"/>
      <c r="N83" s="1"/>
      <c r="O83" s="1"/>
      <c r="P83" s="1"/>
      <c r="Q83" s="1"/>
      <c r="R83" s="1"/>
      <c r="S83" s="1"/>
      <c r="T83" s="1"/>
      <c r="U83" s="1"/>
      <c r="V83" s="1"/>
      <c r="W83" s="1"/>
      <c r="X83" s="1"/>
      <c r="Y83" s="1"/>
      <c r="Z83" s="1"/>
    </row>
    <row r="84" spans="1:26" ht="20" thickBot="1" x14ac:dyDescent="0.3">
      <c r="A84" s="236"/>
      <c r="B84" s="237"/>
      <c r="C84" s="237"/>
      <c r="D84" s="236"/>
      <c r="E84" s="238"/>
      <c r="F84" s="246"/>
      <c r="G84" s="247"/>
      <c r="H84" s="247"/>
      <c r="I84" s="247"/>
      <c r="J84" s="247"/>
      <c r="K84" s="247"/>
      <c r="L84" s="247"/>
      <c r="M84" s="247"/>
      <c r="N84" s="247"/>
      <c r="O84" s="247"/>
      <c r="P84" s="247"/>
      <c r="Q84" s="247"/>
      <c r="R84" s="247"/>
      <c r="S84" s="247"/>
      <c r="T84" s="247"/>
      <c r="U84" s="247"/>
      <c r="V84" s="247"/>
      <c r="W84" s="247"/>
      <c r="X84" s="247"/>
      <c r="Y84" s="247"/>
      <c r="Z84" s="247"/>
    </row>
    <row r="85" spans="1:26" ht="22" thickBot="1" x14ac:dyDescent="0.3">
      <c r="A85" s="239"/>
      <c r="B85" s="924" t="s">
        <v>346</v>
      </c>
      <c r="C85" s="924"/>
      <c r="D85" s="924"/>
      <c r="E85" s="925"/>
      <c r="F85" s="246"/>
      <c r="G85" s="247"/>
      <c r="H85" s="247"/>
      <c r="I85" s="247"/>
      <c r="J85" s="247"/>
      <c r="K85" s="247"/>
      <c r="L85" s="247"/>
      <c r="M85" s="247"/>
      <c r="N85" s="247"/>
      <c r="O85" s="247"/>
      <c r="P85" s="247"/>
      <c r="Q85" s="247"/>
      <c r="R85" s="247"/>
      <c r="S85" s="247"/>
      <c r="T85" s="247"/>
      <c r="U85" s="247"/>
      <c r="V85" s="247"/>
      <c r="W85" s="247"/>
      <c r="X85" s="247"/>
      <c r="Y85" s="247"/>
      <c r="Z85" s="247"/>
    </row>
    <row r="86" spans="1:26" ht="17" thickBot="1" x14ac:dyDescent="0.25">
      <c r="A86" s="242"/>
      <c r="B86" s="243"/>
      <c r="C86" s="243"/>
      <c r="D86" s="244"/>
      <c r="E86" s="243"/>
      <c r="F86" s="252"/>
      <c r="G86" s="49"/>
      <c r="H86" s="49"/>
      <c r="I86" s="49"/>
      <c r="J86" s="49"/>
      <c r="K86" s="49"/>
      <c r="L86" s="49"/>
      <c r="M86" s="49"/>
      <c r="N86" s="49"/>
      <c r="O86" s="49"/>
      <c r="P86" s="49"/>
      <c r="Q86" s="49"/>
      <c r="R86" s="49"/>
      <c r="S86" s="49"/>
      <c r="T86" s="49"/>
      <c r="U86" s="49"/>
      <c r="V86" s="49"/>
      <c r="W86" s="49"/>
      <c r="X86" s="49"/>
      <c r="Y86" s="49"/>
      <c r="Z86" s="49"/>
    </row>
    <row r="87" spans="1:26" ht="19" customHeight="1" thickBot="1" x14ac:dyDescent="0.25">
      <c r="A87" s="869">
        <v>2.1</v>
      </c>
      <c r="B87" s="875" t="s">
        <v>347</v>
      </c>
      <c r="C87" s="876"/>
      <c r="D87" s="876"/>
      <c r="E87" s="877"/>
      <c r="F87" s="252"/>
      <c r="G87" s="49"/>
      <c r="H87" s="49"/>
      <c r="I87" s="49"/>
      <c r="J87" s="49"/>
      <c r="K87" s="49"/>
      <c r="L87" s="49"/>
      <c r="M87" s="49"/>
      <c r="N87" s="49"/>
      <c r="O87" s="49"/>
      <c r="P87" s="49"/>
      <c r="Q87" s="49"/>
      <c r="R87" s="49"/>
      <c r="S87" s="49"/>
      <c r="T87" s="49"/>
      <c r="U87" s="49"/>
      <c r="V87" s="49"/>
      <c r="W87" s="49"/>
      <c r="X87" s="49"/>
      <c r="Y87" s="49"/>
      <c r="Z87" s="49"/>
    </row>
    <row r="88" spans="1:26" ht="60" customHeight="1" thickBot="1" x14ac:dyDescent="0.25">
      <c r="A88" s="870"/>
      <c r="B88" s="878" t="s">
        <v>851</v>
      </c>
      <c r="C88" s="879"/>
      <c r="D88" s="879"/>
      <c r="E88" s="880"/>
      <c r="F88" s="252"/>
      <c r="G88" s="49"/>
      <c r="H88" s="49"/>
      <c r="I88" s="49"/>
      <c r="J88" s="49"/>
      <c r="K88" s="49"/>
      <c r="L88" s="49"/>
      <c r="M88" s="49"/>
      <c r="N88" s="49"/>
      <c r="O88" s="49"/>
      <c r="P88" s="49"/>
      <c r="Q88" s="49"/>
      <c r="R88" s="49"/>
      <c r="S88" s="49"/>
      <c r="T88" s="49"/>
      <c r="U88" s="49"/>
      <c r="V88" s="49"/>
      <c r="W88" s="49"/>
      <c r="X88" s="49"/>
      <c r="Y88" s="49"/>
      <c r="Z88" s="49"/>
    </row>
    <row r="89" spans="1:26" ht="18" thickBot="1" x14ac:dyDescent="0.25">
      <c r="A89" s="248">
        <v>1</v>
      </c>
      <c r="B89" s="249" t="s">
        <v>339</v>
      </c>
      <c r="C89" s="207" t="s">
        <v>340</v>
      </c>
      <c r="D89" s="250" t="s">
        <v>53</v>
      </c>
      <c r="E89" s="251"/>
      <c r="F89" s="252"/>
      <c r="G89" s="49"/>
      <c r="H89" s="49"/>
      <c r="I89" s="49"/>
      <c r="J89" s="49"/>
      <c r="K89" s="49"/>
      <c r="L89" s="49"/>
      <c r="M89" s="49"/>
      <c r="N89" s="49"/>
      <c r="O89" s="49"/>
      <c r="P89" s="49"/>
      <c r="Q89" s="49"/>
      <c r="R89" s="49"/>
      <c r="S89" s="49"/>
      <c r="T89" s="49"/>
      <c r="U89" s="49"/>
      <c r="V89" s="49"/>
      <c r="W89" s="49"/>
      <c r="X89" s="49"/>
      <c r="Y89" s="49"/>
      <c r="Z89" s="49"/>
    </row>
    <row r="90" spans="1:26" ht="18" thickBot="1" x14ac:dyDescent="0.25">
      <c r="A90" s="253">
        <v>2</v>
      </c>
      <c r="B90" s="285" t="s">
        <v>341</v>
      </c>
      <c r="C90" s="223" t="s">
        <v>348</v>
      </c>
      <c r="D90" s="458" t="s">
        <v>53</v>
      </c>
      <c r="E90" s="255"/>
      <c r="F90" s="252"/>
      <c r="G90" s="49"/>
      <c r="H90" s="49"/>
      <c r="I90" s="49"/>
      <c r="J90" s="49"/>
      <c r="K90" s="49"/>
      <c r="L90" s="49"/>
      <c r="M90" s="49"/>
      <c r="N90" s="49"/>
      <c r="O90" s="49"/>
      <c r="P90" s="49"/>
      <c r="Q90" s="49"/>
      <c r="R90" s="49"/>
      <c r="S90" s="49"/>
      <c r="T90" s="49"/>
      <c r="U90" s="49"/>
      <c r="V90" s="49"/>
      <c r="W90" s="49"/>
      <c r="X90" s="49"/>
      <c r="Y90" s="49"/>
      <c r="Z90" s="49"/>
    </row>
    <row r="91" spans="1:26" ht="18" thickBot="1" x14ac:dyDescent="0.25">
      <c r="A91" s="256">
        <v>3</v>
      </c>
      <c r="B91" s="222" t="s">
        <v>343</v>
      </c>
      <c r="C91" s="224" t="s">
        <v>344</v>
      </c>
      <c r="D91" s="458" t="s">
        <v>53</v>
      </c>
      <c r="E91" s="255"/>
      <c r="F91" s="252"/>
      <c r="G91" s="49"/>
      <c r="H91" s="49"/>
      <c r="I91" s="49"/>
      <c r="J91" s="49"/>
      <c r="K91" s="49"/>
      <c r="L91" s="49"/>
      <c r="M91" s="49"/>
      <c r="N91" s="49"/>
      <c r="O91" s="49"/>
      <c r="P91" s="49"/>
      <c r="Q91" s="49"/>
      <c r="R91" s="49"/>
      <c r="S91" s="49"/>
      <c r="T91" s="49"/>
      <c r="U91" s="49"/>
      <c r="V91" s="49"/>
      <c r="W91" s="49"/>
      <c r="X91" s="49"/>
      <c r="Y91" s="49"/>
      <c r="Z91" s="49"/>
    </row>
    <row r="92" spans="1:26" ht="35" thickBot="1" x14ac:dyDescent="0.25">
      <c r="A92" s="253">
        <v>4</v>
      </c>
      <c r="B92" s="285" t="s">
        <v>349</v>
      </c>
      <c r="C92" s="223" t="s">
        <v>316</v>
      </c>
      <c r="D92" s="458" t="s">
        <v>53</v>
      </c>
      <c r="E92" s="255"/>
      <c r="F92" s="252"/>
      <c r="G92" s="49"/>
      <c r="H92" s="49"/>
      <c r="I92" s="49"/>
      <c r="J92" s="49"/>
      <c r="K92" s="49"/>
      <c r="L92" s="49"/>
      <c r="M92" s="49"/>
      <c r="N92" s="49"/>
      <c r="O92" s="49"/>
      <c r="P92" s="49"/>
      <c r="Q92" s="49"/>
      <c r="R92" s="49"/>
      <c r="S92" s="49"/>
      <c r="T92" s="49"/>
      <c r="U92" s="49"/>
      <c r="V92" s="49"/>
      <c r="W92" s="49"/>
      <c r="X92" s="49"/>
      <c r="Y92" s="49"/>
      <c r="Z92" s="49"/>
    </row>
    <row r="93" spans="1:26" ht="35" thickBot="1" x14ac:dyDescent="0.25">
      <c r="A93" s="256">
        <v>5</v>
      </c>
      <c r="B93" s="222" t="s">
        <v>350</v>
      </c>
      <c r="C93" s="224" t="s">
        <v>318</v>
      </c>
      <c r="D93" s="458" t="s">
        <v>53</v>
      </c>
      <c r="E93" s="255"/>
      <c r="F93" s="252"/>
      <c r="G93" s="49"/>
      <c r="H93" s="49"/>
      <c r="I93" s="49"/>
      <c r="J93" s="49"/>
      <c r="K93" s="49"/>
      <c r="L93" s="49"/>
      <c r="M93" s="49"/>
      <c r="N93" s="49"/>
      <c r="O93" s="49"/>
      <c r="P93" s="49"/>
      <c r="Q93" s="49"/>
      <c r="R93" s="49"/>
      <c r="S93" s="49"/>
      <c r="T93" s="49"/>
      <c r="U93" s="49"/>
      <c r="V93" s="49"/>
      <c r="W93" s="49"/>
      <c r="X93" s="49"/>
      <c r="Y93" s="49"/>
      <c r="Z93" s="49"/>
    </row>
    <row r="94" spans="1:26" ht="20" thickBot="1" x14ac:dyDescent="0.3">
      <c r="A94" s="257">
        <v>6</v>
      </c>
      <c r="B94" s="266" t="s">
        <v>351</v>
      </c>
      <c r="C94" s="211" t="s">
        <v>319</v>
      </c>
      <c r="D94" s="258" t="s">
        <v>53</v>
      </c>
      <c r="E94" s="259"/>
      <c r="F94" s="246"/>
      <c r="G94" s="247"/>
      <c r="H94" s="247"/>
      <c r="I94" s="247"/>
      <c r="J94" s="247"/>
      <c r="K94" s="247"/>
      <c r="L94" s="247"/>
      <c r="M94" s="247"/>
      <c r="N94" s="247"/>
      <c r="O94" s="247"/>
      <c r="P94" s="247"/>
      <c r="Q94" s="247"/>
      <c r="R94" s="247"/>
      <c r="S94" s="247"/>
      <c r="T94" s="247"/>
      <c r="U94" s="247"/>
      <c r="V94" s="247"/>
      <c r="W94" s="247"/>
      <c r="X94" s="247"/>
      <c r="Y94" s="247"/>
      <c r="Z94" s="247"/>
    </row>
    <row r="95" spans="1:26" ht="20" thickBot="1" x14ac:dyDescent="0.3">
      <c r="A95" s="260"/>
      <c r="B95" s="261"/>
      <c r="C95" s="261"/>
      <c r="D95" s="262"/>
      <c r="E95" s="263"/>
      <c r="F95" s="246"/>
      <c r="G95" s="247"/>
      <c r="H95" s="247"/>
      <c r="I95" s="247"/>
      <c r="J95" s="247"/>
      <c r="K95" s="247"/>
      <c r="L95" s="247"/>
      <c r="M95" s="247"/>
      <c r="N95" s="247"/>
      <c r="O95" s="247"/>
      <c r="P95" s="247"/>
      <c r="Q95" s="247"/>
      <c r="R95" s="247"/>
      <c r="S95" s="247"/>
      <c r="T95" s="247"/>
      <c r="U95" s="247"/>
      <c r="V95" s="247"/>
      <c r="W95" s="247"/>
      <c r="X95" s="247"/>
      <c r="Y95" s="247"/>
      <c r="Z95" s="247"/>
    </row>
    <row r="96" spans="1:26" ht="19" customHeight="1" thickBot="1" x14ac:dyDescent="0.3">
      <c r="A96" s="871">
        <v>2.11</v>
      </c>
      <c r="B96" s="894" t="s">
        <v>352</v>
      </c>
      <c r="C96" s="895"/>
      <c r="D96" s="895"/>
      <c r="E96" s="896"/>
      <c r="F96" s="252"/>
      <c r="G96" s="49"/>
      <c r="H96" s="49"/>
      <c r="I96" s="49"/>
      <c r="J96" s="49"/>
      <c r="K96" s="49"/>
      <c r="L96" s="49"/>
      <c r="M96" s="49"/>
      <c r="N96" s="49"/>
      <c r="O96" s="49"/>
      <c r="P96" s="49"/>
      <c r="Q96" s="49"/>
      <c r="R96" s="49"/>
      <c r="S96" s="49"/>
      <c r="T96" s="49"/>
      <c r="U96" s="49"/>
      <c r="V96" s="49"/>
      <c r="W96" s="49"/>
      <c r="X96" s="49"/>
      <c r="Y96" s="49"/>
      <c r="Z96" s="49"/>
    </row>
    <row r="97" spans="1:26" ht="60" customHeight="1" thickBot="1" x14ac:dyDescent="0.25">
      <c r="A97" s="872"/>
      <c r="B97" s="878" t="s">
        <v>817</v>
      </c>
      <c r="C97" s="879"/>
      <c r="D97" s="879"/>
      <c r="E97" s="880"/>
      <c r="F97" s="252"/>
      <c r="G97" s="49"/>
      <c r="H97" s="49"/>
      <c r="I97" s="49"/>
      <c r="J97" s="49"/>
      <c r="K97" s="49"/>
      <c r="L97" s="49"/>
      <c r="M97" s="49"/>
      <c r="N97" s="49"/>
      <c r="O97" s="49"/>
      <c r="P97" s="49"/>
      <c r="Q97" s="49"/>
      <c r="R97" s="49"/>
      <c r="S97" s="49"/>
      <c r="T97" s="49"/>
      <c r="U97" s="49"/>
      <c r="V97" s="49"/>
      <c r="W97" s="49"/>
      <c r="X97" s="49"/>
      <c r="Y97" s="49"/>
      <c r="Z97" s="49"/>
    </row>
    <row r="98" spans="1:26" ht="18" thickBot="1" x14ac:dyDescent="0.25">
      <c r="A98" s="248">
        <v>1</v>
      </c>
      <c r="B98" s="249" t="s">
        <v>339</v>
      </c>
      <c r="C98" s="207" t="s">
        <v>340</v>
      </c>
      <c r="D98" s="250" t="s">
        <v>53</v>
      </c>
      <c r="E98" s="251"/>
      <c r="F98" s="252"/>
      <c r="G98" s="49"/>
      <c r="H98" s="49"/>
      <c r="I98" s="49"/>
      <c r="J98" s="49"/>
      <c r="K98" s="49"/>
      <c r="L98" s="49"/>
      <c r="M98" s="49"/>
      <c r="N98" s="49"/>
      <c r="O98" s="49"/>
      <c r="P98" s="49"/>
      <c r="Q98" s="49"/>
      <c r="R98" s="49"/>
      <c r="S98" s="49"/>
      <c r="T98" s="49"/>
      <c r="U98" s="49"/>
      <c r="V98" s="49"/>
      <c r="W98" s="49"/>
      <c r="X98" s="49"/>
      <c r="Y98" s="49"/>
      <c r="Z98" s="49"/>
    </row>
    <row r="99" spans="1:26" ht="18" thickBot="1" x14ac:dyDescent="0.25">
      <c r="A99" s="253">
        <v>2</v>
      </c>
      <c r="B99" s="285" t="s">
        <v>341</v>
      </c>
      <c r="C99" s="223" t="s">
        <v>348</v>
      </c>
      <c r="D99" s="458" t="s">
        <v>53</v>
      </c>
      <c r="E99" s="255"/>
      <c r="F99" s="245"/>
      <c r="G99" s="1"/>
      <c r="H99" s="1"/>
      <c r="I99" s="1"/>
      <c r="J99" s="1"/>
      <c r="K99" s="1"/>
      <c r="L99" s="1"/>
      <c r="M99" s="1"/>
      <c r="N99" s="1"/>
      <c r="O99" s="1"/>
      <c r="P99" s="1"/>
      <c r="Q99" s="1"/>
      <c r="R99" s="1"/>
      <c r="S99" s="1"/>
      <c r="T99" s="1"/>
      <c r="U99" s="1"/>
      <c r="V99" s="1"/>
      <c r="W99" s="1"/>
      <c r="X99" s="1"/>
      <c r="Y99" s="1"/>
      <c r="Z99" s="1"/>
    </row>
    <row r="100" spans="1:26" ht="20" thickBot="1" x14ac:dyDescent="0.3">
      <c r="A100" s="256">
        <v>3</v>
      </c>
      <c r="B100" s="222" t="s">
        <v>343</v>
      </c>
      <c r="C100" s="224" t="s">
        <v>344</v>
      </c>
      <c r="D100" s="458" t="s">
        <v>53</v>
      </c>
      <c r="E100" s="255"/>
      <c r="F100" s="246"/>
      <c r="G100" s="247"/>
      <c r="H100" s="247"/>
      <c r="I100" s="247"/>
      <c r="J100" s="247"/>
      <c r="K100" s="247"/>
      <c r="L100" s="247"/>
      <c r="M100" s="247"/>
      <c r="N100" s="247"/>
      <c r="O100" s="247"/>
      <c r="P100" s="247"/>
      <c r="Q100" s="247"/>
      <c r="R100" s="247"/>
      <c r="S100" s="247"/>
      <c r="T100" s="247"/>
      <c r="U100" s="247"/>
      <c r="V100" s="247"/>
      <c r="W100" s="247"/>
      <c r="X100" s="247"/>
      <c r="Y100" s="247"/>
      <c r="Z100" s="247"/>
    </row>
    <row r="101" spans="1:26" ht="35" thickBot="1" x14ac:dyDescent="0.3">
      <c r="A101" s="253">
        <v>4</v>
      </c>
      <c r="B101" s="285" t="str">
        <f t="shared" ref="B101:B103" si="5">B92</f>
        <v>Connect the phone to the SDL Core module (Media [A2DP], Phone[HFS] BT profiles if not automatically connected).</v>
      </c>
      <c r="C101" s="223" t="s">
        <v>316</v>
      </c>
      <c r="D101" s="458" t="s">
        <v>53</v>
      </c>
      <c r="E101" s="255"/>
      <c r="F101" s="246"/>
      <c r="G101" s="247"/>
      <c r="H101" s="247"/>
      <c r="I101" s="247"/>
      <c r="J101" s="247"/>
      <c r="K101" s="247"/>
      <c r="L101" s="247"/>
      <c r="M101" s="247"/>
      <c r="N101" s="247"/>
      <c r="O101" s="247"/>
      <c r="P101" s="247"/>
      <c r="Q101" s="247"/>
      <c r="R101" s="247"/>
      <c r="S101" s="247"/>
      <c r="T101" s="247"/>
      <c r="U101" s="247"/>
      <c r="V101" s="247"/>
      <c r="W101" s="247"/>
      <c r="X101" s="247"/>
      <c r="Y101" s="247"/>
      <c r="Z101" s="247"/>
    </row>
    <row r="102" spans="1:26" ht="35" thickBot="1" x14ac:dyDescent="0.25">
      <c r="A102" s="256">
        <v>5</v>
      </c>
      <c r="B102" s="222" t="str">
        <f t="shared" si="5"/>
        <v>Check that the app is listed on the "Apps" screen (if it isn't, select "Connect Mobile Apps" if available).</v>
      </c>
      <c r="C102" s="224" t="s">
        <v>318</v>
      </c>
      <c r="D102" s="458" t="s">
        <v>53</v>
      </c>
      <c r="E102" s="255"/>
      <c r="F102" s="252"/>
      <c r="G102" s="49"/>
      <c r="H102" s="49"/>
      <c r="I102" s="49"/>
      <c r="J102" s="49"/>
      <c r="K102" s="49"/>
      <c r="L102" s="49"/>
      <c r="M102" s="49"/>
      <c r="N102" s="49"/>
      <c r="O102" s="49"/>
      <c r="P102" s="49"/>
      <c r="Q102" s="49"/>
      <c r="R102" s="49"/>
      <c r="S102" s="49"/>
      <c r="T102" s="49"/>
      <c r="U102" s="49"/>
      <c r="V102" s="49"/>
      <c r="W102" s="49"/>
      <c r="X102" s="49"/>
      <c r="Y102" s="49"/>
      <c r="Z102" s="49"/>
    </row>
    <row r="103" spans="1:26" ht="18" thickBot="1" x14ac:dyDescent="0.25">
      <c r="A103" s="257">
        <v>6</v>
      </c>
      <c r="B103" s="266" t="str">
        <f t="shared" si="5"/>
        <v>Start the app through SDL Core HMI (Selecting the app's button that previously appeared).</v>
      </c>
      <c r="C103" s="211" t="s">
        <v>319</v>
      </c>
      <c r="D103" s="258" t="s">
        <v>53</v>
      </c>
      <c r="E103" s="259"/>
      <c r="F103" s="252"/>
      <c r="G103" s="49"/>
      <c r="H103" s="49"/>
      <c r="I103" s="49"/>
      <c r="J103" s="49"/>
      <c r="K103" s="49"/>
      <c r="L103" s="49"/>
      <c r="M103" s="49"/>
      <c r="N103" s="49"/>
      <c r="O103" s="49"/>
      <c r="P103" s="49"/>
      <c r="Q103" s="49"/>
      <c r="R103" s="49"/>
      <c r="S103" s="49"/>
      <c r="T103" s="49"/>
      <c r="U103" s="49"/>
      <c r="V103" s="49"/>
      <c r="W103" s="49"/>
      <c r="X103" s="49"/>
      <c r="Y103" s="49"/>
      <c r="Z103" s="49"/>
    </row>
    <row r="104" spans="1:26" ht="17" thickBot="1" x14ac:dyDescent="0.25">
      <c r="A104" s="260"/>
      <c r="B104" s="261"/>
      <c r="C104" s="261"/>
      <c r="D104" s="264"/>
      <c r="E104" s="263"/>
      <c r="F104" s="252"/>
      <c r="G104" s="49"/>
      <c r="H104" s="49"/>
      <c r="I104" s="49"/>
      <c r="J104" s="49"/>
      <c r="K104" s="49"/>
      <c r="L104" s="49"/>
      <c r="M104" s="49"/>
      <c r="N104" s="49"/>
      <c r="O104" s="49"/>
      <c r="P104" s="49"/>
      <c r="Q104" s="49"/>
      <c r="R104" s="49"/>
      <c r="S104" s="49"/>
      <c r="T104" s="49"/>
      <c r="U104" s="49"/>
      <c r="V104" s="49"/>
      <c r="W104" s="49"/>
      <c r="X104" s="49"/>
      <c r="Y104" s="49"/>
      <c r="Z104" s="49"/>
    </row>
    <row r="105" spans="1:26" ht="19" customHeight="1" thickBot="1" x14ac:dyDescent="0.3">
      <c r="A105" s="871">
        <v>2.12</v>
      </c>
      <c r="B105" s="894" t="s">
        <v>353</v>
      </c>
      <c r="C105" s="895"/>
      <c r="D105" s="895"/>
      <c r="E105" s="896"/>
      <c r="F105" s="252"/>
      <c r="G105" s="49"/>
      <c r="H105" s="49"/>
      <c r="I105" s="49"/>
      <c r="J105" s="49"/>
      <c r="K105" s="49"/>
      <c r="L105" s="49"/>
      <c r="M105" s="49"/>
      <c r="N105" s="49"/>
      <c r="O105" s="49"/>
      <c r="P105" s="49"/>
      <c r="Q105" s="49"/>
      <c r="R105" s="49"/>
      <c r="S105" s="49"/>
      <c r="T105" s="49"/>
      <c r="U105" s="49"/>
      <c r="V105" s="49"/>
      <c r="W105" s="49"/>
      <c r="X105" s="49"/>
      <c r="Y105" s="49"/>
      <c r="Z105" s="49"/>
    </row>
    <row r="106" spans="1:26" ht="60" customHeight="1" thickBot="1" x14ac:dyDescent="0.25">
      <c r="A106" s="872"/>
      <c r="B106" s="878" t="s">
        <v>852</v>
      </c>
      <c r="C106" s="879"/>
      <c r="D106" s="879"/>
      <c r="E106" s="880"/>
      <c r="F106" s="252"/>
      <c r="G106" s="49"/>
      <c r="H106" s="49"/>
      <c r="I106" s="49"/>
      <c r="J106" s="49"/>
      <c r="K106" s="49"/>
      <c r="L106" s="49"/>
      <c r="M106" s="49"/>
      <c r="N106" s="49"/>
      <c r="O106" s="49"/>
      <c r="P106" s="49"/>
      <c r="Q106" s="49"/>
      <c r="R106" s="49"/>
      <c r="S106" s="49"/>
      <c r="T106" s="49"/>
      <c r="U106" s="49"/>
      <c r="V106" s="49"/>
      <c r="W106" s="49"/>
      <c r="X106" s="49"/>
      <c r="Y106" s="49"/>
      <c r="Z106" s="49"/>
    </row>
    <row r="107" spans="1:26" ht="86" thickBot="1" x14ac:dyDescent="0.25">
      <c r="A107" s="248">
        <v>1</v>
      </c>
      <c r="B107" s="249" t="s">
        <v>354</v>
      </c>
      <c r="C107" s="207" t="s">
        <v>355</v>
      </c>
      <c r="D107" s="250" t="s">
        <v>53</v>
      </c>
      <c r="E107" s="251"/>
      <c r="F107" s="245"/>
      <c r="G107" s="1"/>
      <c r="H107" s="1"/>
      <c r="I107" s="1"/>
      <c r="J107" s="1"/>
      <c r="K107" s="1"/>
      <c r="L107" s="1"/>
      <c r="M107" s="1"/>
      <c r="N107" s="1"/>
      <c r="O107" s="1"/>
      <c r="P107" s="1"/>
      <c r="Q107" s="1"/>
      <c r="R107" s="1"/>
      <c r="S107" s="1"/>
      <c r="T107" s="1"/>
      <c r="U107" s="1"/>
      <c r="V107" s="1"/>
      <c r="W107" s="1"/>
      <c r="X107" s="1"/>
      <c r="Y107" s="1"/>
      <c r="Z107" s="1"/>
    </row>
    <row r="108" spans="1:26" ht="19" x14ac:dyDescent="0.25">
      <c r="A108" s="873">
        <v>2</v>
      </c>
      <c r="B108" s="867" t="s">
        <v>356</v>
      </c>
      <c r="C108" s="265" t="s">
        <v>357</v>
      </c>
      <c r="D108" s="458" t="s">
        <v>53</v>
      </c>
      <c r="E108" s="255"/>
      <c r="F108" s="246"/>
      <c r="G108" s="247"/>
      <c r="H108" s="247"/>
      <c r="I108" s="247"/>
      <c r="J108" s="247"/>
      <c r="K108" s="247"/>
      <c r="L108" s="247"/>
      <c r="M108" s="247"/>
      <c r="N108" s="247"/>
      <c r="O108" s="247"/>
      <c r="P108" s="247"/>
      <c r="Q108" s="247"/>
      <c r="R108" s="247"/>
      <c r="S108" s="247"/>
      <c r="T108" s="247"/>
      <c r="U108" s="247"/>
      <c r="V108" s="247"/>
      <c r="W108" s="247"/>
      <c r="X108" s="247"/>
      <c r="Y108" s="247"/>
      <c r="Z108" s="247"/>
    </row>
    <row r="109" spans="1:26" ht="20" thickBot="1" x14ac:dyDescent="0.3">
      <c r="A109" s="874"/>
      <c r="B109" s="868"/>
      <c r="C109" s="208" t="s">
        <v>358</v>
      </c>
      <c r="D109" s="458" t="s">
        <v>53</v>
      </c>
      <c r="E109" s="255"/>
      <c r="F109" s="246"/>
      <c r="G109" s="247"/>
      <c r="H109" s="247"/>
      <c r="I109" s="247"/>
      <c r="J109" s="247"/>
      <c r="K109" s="247"/>
      <c r="L109" s="247"/>
      <c r="M109" s="247"/>
      <c r="N109" s="247"/>
      <c r="O109" s="247"/>
      <c r="P109" s="247"/>
      <c r="Q109" s="247"/>
      <c r="R109" s="247"/>
      <c r="S109" s="247"/>
      <c r="T109" s="247"/>
      <c r="U109" s="247"/>
      <c r="V109" s="247"/>
      <c r="W109" s="247"/>
      <c r="X109" s="247"/>
      <c r="Y109" s="247"/>
      <c r="Z109" s="247"/>
    </row>
    <row r="110" spans="1:26" ht="18" thickBot="1" x14ac:dyDescent="0.25">
      <c r="A110" s="256">
        <v>3</v>
      </c>
      <c r="B110" s="222" t="s">
        <v>339</v>
      </c>
      <c r="C110" s="224" t="s">
        <v>340</v>
      </c>
      <c r="D110" s="458" t="s">
        <v>53</v>
      </c>
      <c r="E110" s="255"/>
      <c r="F110" s="252"/>
      <c r="G110" s="49"/>
      <c r="H110" s="49"/>
      <c r="I110" s="49"/>
      <c r="J110" s="49"/>
      <c r="K110" s="49"/>
      <c r="L110" s="49"/>
      <c r="M110" s="49"/>
      <c r="N110" s="49"/>
      <c r="O110" s="49"/>
      <c r="P110" s="49"/>
      <c r="Q110" s="49"/>
      <c r="R110" s="49"/>
      <c r="S110" s="49"/>
      <c r="T110" s="49"/>
      <c r="U110" s="49"/>
      <c r="V110" s="49"/>
      <c r="W110" s="49"/>
      <c r="X110" s="49"/>
      <c r="Y110" s="49"/>
      <c r="Z110" s="49"/>
    </row>
    <row r="111" spans="1:26" ht="18" thickBot="1" x14ac:dyDescent="0.25">
      <c r="A111" s="253">
        <v>4</v>
      </c>
      <c r="B111" s="285" t="s">
        <v>343</v>
      </c>
      <c r="C111" s="223" t="s">
        <v>344</v>
      </c>
      <c r="D111" s="458" t="s">
        <v>53</v>
      </c>
      <c r="E111" s="255"/>
      <c r="F111" s="252"/>
      <c r="G111" s="49"/>
      <c r="H111" s="49"/>
      <c r="I111" s="49"/>
      <c r="J111" s="49"/>
      <c r="K111" s="49"/>
      <c r="L111" s="49"/>
      <c r="M111" s="49"/>
      <c r="N111" s="49"/>
      <c r="O111" s="49"/>
      <c r="P111" s="49"/>
      <c r="Q111" s="49"/>
      <c r="R111" s="49"/>
      <c r="S111" s="49"/>
      <c r="T111" s="49"/>
      <c r="U111" s="49"/>
      <c r="V111" s="49"/>
      <c r="W111" s="49"/>
      <c r="X111" s="49"/>
      <c r="Y111" s="49"/>
      <c r="Z111" s="49"/>
    </row>
    <row r="112" spans="1:26" ht="18" thickBot="1" x14ac:dyDescent="0.25">
      <c r="A112" s="256">
        <v>5</v>
      </c>
      <c r="B112" s="222" t="s">
        <v>341</v>
      </c>
      <c r="C112" s="224" t="s">
        <v>348</v>
      </c>
      <c r="D112" s="458" t="s">
        <v>53</v>
      </c>
      <c r="E112" s="255"/>
      <c r="F112" s="252"/>
      <c r="G112" s="49"/>
      <c r="H112" s="49"/>
      <c r="I112" s="49"/>
      <c r="J112" s="49"/>
      <c r="K112" s="49"/>
      <c r="L112" s="49"/>
      <c r="M112" s="49"/>
      <c r="N112" s="49"/>
      <c r="O112" s="49"/>
      <c r="P112" s="49"/>
      <c r="Q112" s="49"/>
      <c r="R112" s="49"/>
      <c r="S112" s="49"/>
      <c r="T112" s="49"/>
      <c r="U112" s="49"/>
      <c r="V112" s="49"/>
      <c r="W112" s="49"/>
      <c r="X112" s="49"/>
      <c r="Y112" s="49"/>
      <c r="Z112" s="49"/>
    </row>
    <row r="113" spans="1:26" ht="18" thickBot="1" x14ac:dyDescent="0.25">
      <c r="A113" s="257">
        <v>6</v>
      </c>
      <c r="B113" s="266" t="s">
        <v>359</v>
      </c>
      <c r="C113" s="211" t="s">
        <v>319</v>
      </c>
      <c r="D113" s="258" t="s">
        <v>53</v>
      </c>
      <c r="E113" s="259"/>
      <c r="F113" s="252"/>
      <c r="G113" s="49"/>
      <c r="H113" s="49"/>
      <c r="I113" s="49"/>
      <c r="J113" s="49"/>
      <c r="K113" s="49"/>
      <c r="L113" s="49"/>
      <c r="M113" s="49"/>
      <c r="N113" s="49"/>
      <c r="O113" s="49"/>
      <c r="P113" s="49"/>
      <c r="Q113" s="49"/>
      <c r="R113" s="49"/>
      <c r="S113" s="49"/>
      <c r="T113" s="49"/>
      <c r="U113" s="49"/>
      <c r="V113" s="49"/>
      <c r="W113" s="49"/>
      <c r="X113" s="49"/>
      <c r="Y113" s="49"/>
      <c r="Z113" s="49"/>
    </row>
    <row r="114" spans="1:26" ht="17" thickBot="1" x14ac:dyDescent="0.25">
      <c r="A114" s="267"/>
      <c r="B114" s="267"/>
      <c r="C114" s="267"/>
      <c r="D114" s="268"/>
      <c r="E114" s="269"/>
      <c r="F114" s="252"/>
      <c r="G114" s="49"/>
      <c r="H114" s="49"/>
      <c r="I114" s="49"/>
      <c r="J114" s="49"/>
      <c r="K114" s="49"/>
      <c r="L114" s="49"/>
      <c r="M114" s="49"/>
      <c r="N114" s="49"/>
      <c r="O114" s="49"/>
      <c r="P114" s="49"/>
      <c r="Q114" s="49"/>
      <c r="R114" s="49"/>
      <c r="S114" s="49"/>
      <c r="T114" s="49"/>
      <c r="U114" s="49"/>
      <c r="V114" s="49"/>
      <c r="W114" s="49"/>
      <c r="X114" s="49"/>
      <c r="Y114" s="49"/>
      <c r="Z114" s="49"/>
    </row>
    <row r="115" spans="1:26" ht="19" customHeight="1" thickBot="1" x14ac:dyDescent="0.25">
      <c r="A115" s="888" t="s">
        <v>802</v>
      </c>
      <c r="B115" s="875" t="s">
        <v>360</v>
      </c>
      <c r="C115" s="876"/>
      <c r="D115" s="876"/>
      <c r="E115" s="877"/>
      <c r="F115" s="245"/>
      <c r="G115" s="1"/>
      <c r="H115" s="1"/>
      <c r="I115" s="1"/>
      <c r="J115" s="1"/>
      <c r="K115" s="1"/>
      <c r="L115" s="1"/>
      <c r="M115" s="1"/>
      <c r="N115" s="1"/>
      <c r="O115" s="1"/>
      <c r="P115" s="1"/>
      <c r="Q115" s="1"/>
      <c r="R115" s="1"/>
      <c r="S115" s="1"/>
      <c r="T115" s="1"/>
      <c r="U115" s="1"/>
      <c r="V115" s="1"/>
      <c r="W115" s="1"/>
      <c r="X115" s="1"/>
      <c r="Y115" s="1"/>
      <c r="Z115" s="1"/>
    </row>
    <row r="116" spans="1:26" ht="60" customHeight="1" thickBot="1" x14ac:dyDescent="0.3">
      <c r="A116" s="872"/>
      <c r="B116" s="878" t="s">
        <v>853</v>
      </c>
      <c r="C116" s="879"/>
      <c r="D116" s="879"/>
      <c r="E116" s="880"/>
      <c r="F116" s="246"/>
      <c r="G116" s="247"/>
      <c r="H116" s="247"/>
      <c r="I116" s="247"/>
      <c r="J116" s="247"/>
      <c r="K116" s="247"/>
      <c r="L116" s="247"/>
      <c r="M116" s="247"/>
      <c r="N116" s="247"/>
      <c r="O116" s="247"/>
      <c r="P116" s="247"/>
      <c r="Q116" s="247"/>
      <c r="R116" s="247"/>
      <c r="S116" s="247"/>
      <c r="T116" s="247"/>
      <c r="U116" s="247"/>
      <c r="V116" s="247"/>
      <c r="W116" s="247"/>
      <c r="X116" s="247"/>
      <c r="Y116" s="247"/>
      <c r="Z116" s="247"/>
    </row>
    <row r="117" spans="1:26" ht="120" thickBot="1" x14ac:dyDescent="0.3">
      <c r="A117" s="270">
        <v>1</v>
      </c>
      <c r="B117" s="271" t="s">
        <v>361</v>
      </c>
      <c r="C117" s="206" t="s">
        <v>362</v>
      </c>
      <c r="D117" s="250" t="s">
        <v>53</v>
      </c>
      <c r="E117" s="251"/>
      <c r="F117" s="246"/>
      <c r="G117" s="247"/>
      <c r="H117" s="247"/>
      <c r="I117" s="247"/>
      <c r="J117" s="247"/>
      <c r="K117" s="247"/>
      <c r="L117" s="247"/>
      <c r="M117" s="247"/>
      <c r="N117" s="247"/>
      <c r="O117" s="247"/>
      <c r="P117" s="247"/>
      <c r="Q117" s="247"/>
      <c r="R117" s="247"/>
      <c r="S117" s="247"/>
      <c r="T117" s="247"/>
      <c r="U117" s="247"/>
      <c r="V117" s="247"/>
      <c r="W117" s="247"/>
      <c r="X117" s="247"/>
      <c r="Y117" s="247"/>
      <c r="Z117" s="247"/>
    </row>
    <row r="118" spans="1:26" ht="86" thickBot="1" x14ac:dyDescent="0.25">
      <c r="A118" s="253">
        <v>2</v>
      </c>
      <c r="B118" s="285" t="s">
        <v>363</v>
      </c>
      <c r="C118" s="223" t="s">
        <v>364</v>
      </c>
      <c r="D118" s="458" t="s">
        <v>53</v>
      </c>
      <c r="E118" s="255"/>
      <c r="F118" s="252"/>
      <c r="G118" s="49"/>
      <c r="H118" s="49"/>
      <c r="I118" s="49"/>
      <c r="J118" s="49"/>
      <c r="K118" s="49"/>
      <c r="L118" s="49"/>
      <c r="M118" s="49"/>
      <c r="N118" s="49"/>
      <c r="O118" s="49"/>
      <c r="P118" s="49"/>
      <c r="Q118" s="49"/>
      <c r="R118" s="49"/>
      <c r="S118" s="49"/>
      <c r="T118" s="49"/>
      <c r="U118" s="49"/>
      <c r="V118" s="49"/>
      <c r="W118" s="49"/>
      <c r="X118" s="49"/>
      <c r="Y118" s="49"/>
      <c r="Z118" s="49"/>
    </row>
    <row r="119" spans="1:26" ht="18" thickBot="1" x14ac:dyDescent="0.25">
      <c r="A119" s="272">
        <v>4</v>
      </c>
      <c r="B119" s="273" t="s">
        <v>365</v>
      </c>
      <c r="C119" s="274" t="s">
        <v>319</v>
      </c>
      <c r="D119" s="258" t="s">
        <v>53</v>
      </c>
      <c r="E119" s="259"/>
      <c r="F119" s="252"/>
      <c r="G119" s="49"/>
      <c r="H119" s="49"/>
      <c r="I119" s="49"/>
      <c r="J119" s="49"/>
      <c r="K119" s="49"/>
      <c r="L119" s="49"/>
      <c r="M119" s="49"/>
      <c r="N119" s="49"/>
      <c r="O119" s="49"/>
      <c r="P119" s="49"/>
      <c r="Q119" s="49"/>
      <c r="R119" s="49"/>
      <c r="S119" s="49"/>
      <c r="T119" s="49"/>
      <c r="U119" s="49"/>
      <c r="V119" s="49"/>
      <c r="W119" s="49"/>
      <c r="X119" s="49"/>
      <c r="Y119" s="49"/>
      <c r="Z119" s="49"/>
    </row>
    <row r="120" spans="1:26" ht="17" thickBot="1" x14ac:dyDescent="0.25">
      <c r="A120" s="275"/>
      <c r="B120" s="276"/>
      <c r="C120" s="261"/>
      <c r="D120" s="264"/>
      <c r="E120" s="263"/>
      <c r="F120" s="252"/>
      <c r="G120" s="49"/>
      <c r="H120" s="49"/>
      <c r="I120" s="49"/>
      <c r="J120" s="49"/>
      <c r="K120" s="49"/>
      <c r="L120" s="49"/>
      <c r="M120" s="49"/>
      <c r="N120" s="49"/>
      <c r="O120" s="49"/>
      <c r="P120" s="49"/>
      <c r="Q120" s="49"/>
      <c r="R120" s="49"/>
      <c r="S120" s="49"/>
      <c r="T120" s="49"/>
      <c r="U120" s="49"/>
      <c r="V120" s="49"/>
      <c r="W120" s="49"/>
      <c r="X120" s="49"/>
      <c r="Y120" s="49"/>
      <c r="Z120" s="49"/>
    </row>
    <row r="121" spans="1:26" ht="19" customHeight="1" thickBot="1" x14ac:dyDescent="0.3">
      <c r="A121" s="871">
        <v>2.14</v>
      </c>
      <c r="B121" s="894" t="s">
        <v>320</v>
      </c>
      <c r="C121" s="895"/>
      <c r="D121" s="895"/>
      <c r="E121" s="896"/>
      <c r="F121" s="252"/>
      <c r="G121" s="49"/>
      <c r="H121" s="49"/>
      <c r="I121" s="49"/>
      <c r="J121" s="49"/>
      <c r="K121" s="49"/>
      <c r="L121" s="49"/>
      <c r="M121" s="49"/>
      <c r="N121" s="49"/>
      <c r="O121" s="49"/>
      <c r="P121" s="49"/>
      <c r="Q121" s="49"/>
      <c r="R121" s="49"/>
      <c r="S121" s="49"/>
      <c r="T121" s="49"/>
      <c r="U121" s="49"/>
      <c r="V121" s="49"/>
      <c r="W121" s="49"/>
      <c r="X121" s="49"/>
      <c r="Y121" s="49"/>
      <c r="Z121" s="49"/>
    </row>
    <row r="122" spans="1:26" ht="60" customHeight="1" thickBot="1" x14ac:dyDescent="0.25">
      <c r="A122" s="872"/>
      <c r="B122" s="878" t="s">
        <v>854</v>
      </c>
      <c r="C122" s="879"/>
      <c r="D122" s="879"/>
      <c r="E122" s="880"/>
      <c r="F122" s="245"/>
      <c r="G122" s="1"/>
      <c r="H122" s="1"/>
      <c r="I122" s="1"/>
      <c r="J122" s="1"/>
      <c r="K122" s="1"/>
      <c r="L122" s="1"/>
      <c r="M122" s="1"/>
      <c r="N122" s="1"/>
      <c r="O122" s="1"/>
      <c r="P122" s="1"/>
      <c r="Q122" s="1"/>
      <c r="R122" s="1"/>
      <c r="S122" s="1"/>
      <c r="T122" s="1"/>
      <c r="U122" s="1"/>
      <c r="V122" s="1"/>
      <c r="W122" s="1"/>
      <c r="X122" s="1"/>
      <c r="Y122" s="1"/>
      <c r="Z122" s="1"/>
    </row>
    <row r="123" spans="1:26" ht="19" x14ac:dyDescent="0.25">
      <c r="A123" s="891">
        <v>1</v>
      </c>
      <c r="B123" s="897" t="s">
        <v>366</v>
      </c>
      <c r="C123" s="892" t="s">
        <v>367</v>
      </c>
      <c r="D123" s="250" t="s">
        <v>53</v>
      </c>
      <c r="E123" s="251"/>
      <c r="F123" s="246"/>
      <c r="G123" s="247"/>
      <c r="H123" s="247"/>
      <c r="I123" s="247"/>
      <c r="J123" s="247"/>
      <c r="K123" s="247"/>
      <c r="L123" s="247"/>
      <c r="M123" s="247"/>
      <c r="N123" s="247"/>
      <c r="O123" s="247"/>
      <c r="P123" s="247"/>
      <c r="Q123" s="247"/>
      <c r="R123" s="247"/>
      <c r="S123" s="247"/>
      <c r="T123" s="247"/>
      <c r="U123" s="247"/>
      <c r="V123" s="247"/>
      <c r="W123" s="247"/>
      <c r="X123" s="247"/>
      <c r="Y123" s="247"/>
      <c r="Z123" s="247"/>
    </row>
    <row r="124" spans="1:26" ht="20" thickBot="1" x14ac:dyDescent="0.3">
      <c r="A124" s="874"/>
      <c r="B124" s="868"/>
      <c r="C124" s="899"/>
      <c r="D124" s="458" t="s">
        <v>53</v>
      </c>
      <c r="E124" s="255"/>
      <c r="F124" s="246"/>
      <c r="G124" s="247"/>
      <c r="H124" s="247"/>
      <c r="I124" s="247"/>
      <c r="J124" s="247"/>
      <c r="K124" s="247"/>
      <c r="L124" s="247"/>
      <c r="M124" s="247"/>
      <c r="N124" s="247"/>
      <c r="O124" s="247"/>
      <c r="P124" s="247"/>
      <c r="Q124" s="247"/>
      <c r="R124" s="247"/>
      <c r="S124" s="247"/>
      <c r="T124" s="247"/>
      <c r="U124" s="247"/>
      <c r="V124" s="247"/>
      <c r="W124" s="247"/>
      <c r="X124" s="247"/>
      <c r="Y124" s="247"/>
      <c r="Z124" s="247"/>
    </row>
    <row r="125" spans="1:26" ht="35" thickBot="1" x14ac:dyDescent="0.25">
      <c r="A125" s="253">
        <v>2</v>
      </c>
      <c r="B125" s="285" t="str">
        <f t="shared" ref="B125:B127" si="6">B92</f>
        <v>Connect the phone to the SDL Core module (Media [A2DP], Phone[HFS] BT profiles if not automatically connected).</v>
      </c>
      <c r="C125" s="223" t="s">
        <v>316</v>
      </c>
      <c r="D125" s="458" t="s">
        <v>53</v>
      </c>
      <c r="E125" s="255"/>
      <c r="F125" s="252"/>
      <c r="G125" s="49"/>
      <c r="H125" s="49"/>
      <c r="I125" s="49"/>
      <c r="J125" s="49"/>
      <c r="K125" s="49"/>
      <c r="L125" s="49"/>
      <c r="M125" s="49"/>
      <c r="N125" s="49"/>
      <c r="O125" s="49"/>
      <c r="P125" s="49"/>
      <c r="Q125" s="49"/>
      <c r="R125" s="49"/>
      <c r="S125" s="49"/>
      <c r="T125" s="49"/>
      <c r="U125" s="49"/>
      <c r="V125" s="49"/>
      <c r="W125" s="49"/>
      <c r="X125" s="49"/>
      <c r="Y125" s="49"/>
      <c r="Z125" s="49"/>
    </row>
    <row r="126" spans="1:26" ht="35" thickBot="1" x14ac:dyDescent="0.25">
      <c r="A126" s="256">
        <v>3</v>
      </c>
      <c r="B126" s="222" t="str">
        <f t="shared" si="6"/>
        <v>Check that the app is listed on the "Apps" screen (if it isn't, select "Connect Mobile Apps" if available).</v>
      </c>
      <c r="C126" s="224" t="s">
        <v>318</v>
      </c>
      <c r="D126" s="458" t="s">
        <v>53</v>
      </c>
      <c r="E126" s="255"/>
      <c r="F126" s="252"/>
      <c r="G126" s="49"/>
      <c r="H126" s="49"/>
      <c r="I126" s="49"/>
      <c r="J126" s="49"/>
      <c r="K126" s="49"/>
      <c r="L126" s="49"/>
      <c r="M126" s="49"/>
      <c r="N126" s="49"/>
      <c r="O126" s="49"/>
      <c r="P126" s="49"/>
      <c r="Q126" s="49"/>
      <c r="R126" s="49"/>
      <c r="S126" s="49"/>
      <c r="T126" s="49"/>
      <c r="U126" s="49"/>
      <c r="V126" s="49"/>
      <c r="W126" s="49"/>
      <c r="X126" s="49"/>
      <c r="Y126" s="49"/>
      <c r="Z126" s="49"/>
    </row>
    <row r="127" spans="1:26" ht="18" thickBot="1" x14ac:dyDescent="0.25">
      <c r="A127" s="257">
        <v>4</v>
      </c>
      <c r="B127" s="266" t="str">
        <f t="shared" si="6"/>
        <v>Start the app through SDL Core HMI (Selecting the app's button that previously appeared).</v>
      </c>
      <c r="C127" s="211" t="s">
        <v>319</v>
      </c>
      <c r="D127" s="258" t="s">
        <v>53</v>
      </c>
      <c r="E127" s="259"/>
      <c r="F127" s="252"/>
      <c r="G127" s="49"/>
      <c r="H127" s="49"/>
      <c r="I127" s="49"/>
      <c r="J127" s="49"/>
      <c r="K127" s="49"/>
      <c r="L127" s="49"/>
      <c r="M127" s="49"/>
      <c r="N127" s="49"/>
      <c r="O127" s="49"/>
      <c r="P127" s="49"/>
      <c r="Q127" s="49"/>
      <c r="R127" s="49"/>
      <c r="S127" s="49"/>
      <c r="T127" s="49"/>
      <c r="U127" s="49"/>
      <c r="V127" s="49"/>
      <c r="W127" s="49"/>
      <c r="X127" s="49"/>
      <c r="Y127" s="49"/>
      <c r="Z127" s="49"/>
    </row>
    <row r="128" spans="1:26" ht="17" thickBot="1" x14ac:dyDescent="0.25">
      <c r="A128" s="260"/>
      <c r="B128" s="261"/>
      <c r="C128" s="261"/>
      <c r="D128" s="264"/>
      <c r="E128" s="263"/>
      <c r="F128" s="252"/>
      <c r="G128" s="49"/>
      <c r="H128" s="49"/>
      <c r="I128" s="49"/>
      <c r="J128" s="49"/>
      <c r="K128" s="49"/>
      <c r="L128" s="49"/>
      <c r="M128" s="49"/>
      <c r="N128" s="49"/>
      <c r="O128" s="49"/>
      <c r="P128" s="49"/>
      <c r="Q128" s="49"/>
      <c r="R128" s="49"/>
      <c r="S128" s="49"/>
      <c r="T128" s="49"/>
      <c r="U128" s="49"/>
      <c r="V128" s="49"/>
      <c r="W128" s="49"/>
      <c r="X128" s="49"/>
      <c r="Y128" s="49"/>
      <c r="Z128" s="49"/>
    </row>
    <row r="129" spans="1:26" ht="19" customHeight="1" thickBot="1" x14ac:dyDescent="0.3">
      <c r="A129" s="871">
        <v>2.15</v>
      </c>
      <c r="B129" s="894" t="s">
        <v>323</v>
      </c>
      <c r="C129" s="895"/>
      <c r="D129" s="895"/>
      <c r="E129" s="896"/>
      <c r="F129" s="252"/>
      <c r="G129" s="49"/>
      <c r="H129" s="49"/>
      <c r="I129" s="49"/>
      <c r="J129" s="49"/>
      <c r="K129" s="49"/>
      <c r="L129" s="49"/>
      <c r="M129" s="49"/>
      <c r="N129" s="49"/>
      <c r="O129" s="49"/>
      <c r="P129" s="49"/>
      <c r="Q129" s="49"/>
      <c r="R129" s="49"/>
      <c r="S129" s="49"/>
      <c r="T129" s="49"/>
      <c r="U129" s="49"/>
      <c r="V129" s="49"/>
      <c r="W129" s="49"/>
      <c r="X129" s="49"/>
      <c r="Y129" s="49"/>
      <c r="Z129" s="49"/>
    </row>
    <row r="130" spans="1:26" ht="60" customHeight="1" thickBot="1" x14ac:dyDescent="0.25">
      <c r="A130" s="872"/>
      <c r="B130" s="878" t="s">
        <v>855</v>
      </c>
      <c r="C130" s="879"/>
      <c r="D130" s="879"/>
      <c r="E130" s="880"/>
      <c r="F130" s="252"/>
      <c r="G130" s="49"/>
      <c r="H130" s="49"/>
      <c r="I130" s="49"/>
      <c r="J130" s="49"/>
      <c r="K130" s="49"/>
      <c r="L130" s="49"/>
      <c r="M130" s="49"/>
      <c r="N130" s="49"/>
      <c r="O130" s="49"/>
      <c r="P130" s="49"/>
      <c r="Q130" s="49"/>
      <c r="R130" s="49"/>
      <c r="S130" s="49"/>
      <c r="T130" s="49"/>
      <c r="U130" s="49"/>
      <c r="V130" s="49"/>
      <c r="W130" s="49"/>
      <c r="X130" s="49"/>
      <c r="Y130" s="49"/>
      <c r="Z130" s="49"/>
    </row>
    <row r="131" spans="1:26" ht="19" x14ac:dyDescent="0.25">
      <c r="A131" s="891">
        <v>1</v>
      </c>
      <c r="B131" s="897" t="s">
        <v>368</v>
      </c>
      <c r="C131" s="892" t="s">
        <v>369</v>
      </c>
      <c r="D131" s="250" t="s">
        <v>53</v>
      </c>
      <c r="E131" s="251"/>
      <c r="F131" s="246"/>
      <c r="G131" s="247"/>
      <c r="H131" s="247"/>
      <c r="I131" s="247"/>
      <c r="J131" s="247"/>
      <c r="K131" s="247"/>
      <c r="L131" s="247"/>
      <c r="M131" s="247"/>
      <c r="N131" s="247"/>
      <c r="O131" s="247"/>
      <c r="P131" s="247"/>
      <c r="Q131" s="247"/>
      <c r="R131" s="247"/>
      <c r="S131" s="247"/>
      <c r="T131" s="247"/>
      <c r="U131" s="247"/>
      <c r="V131" s="247"/>
      <c r="W131" s="247"/>
      <c r="X131" s="247"/>
      <c r="Y131" s="247"/>
      <c r="Z131" s="247"/>
    </row>
    <row r="132" spans="1:26" ht="20" thickBot="1" x14ac:dyDescent="0.3">
      <c r="A132" s="884"/>
      <c r="B132" s="898"/>
      <c r="C132" s="893"/>
      <c r="D132" s="458" t="s">
        <v>53</v>
      </c>
      <c r="E132" s="255"/>
      <c r="F132" s="246"/>
      <c r="G132" s="247"/>
      <c r="H132" s="247"/>
      <c r="I132" s="247"/>
      <c r="J132" s="247"/>
      <c r="K132" s="247"/>
      <c r="L132" s="247"/>
      <c r="M132" s="247"/>
      <c r="N132" s="247"/>
      <c r="O132" s="247"/>
      <c r="P132" s="247"/>
      <c r="Q132" s="247"/>
      <c r="R132" s="247"/>
      <c r="S132" s="247"/>
      <c r="T132" s="247"/>
      <c r="U132" s="247"/>
      <c r="V132" s="247"/>
      <c r="W132" s="247"/>
      <c r="X132" s="247"/>
      <c r="Y132" s="247"/>
      <c r="Z132" s="247"/>
    </row>
    <row r="133" spans="1:26" ht="35" thickBot="1" x14ac:dyDescent="0.25">
      <c r="A133" s="277">
        <v>2</v>
      </c>
      <c r="B133" s="278" t="str">
        <f t="shared" ref="B133:B135" si="7">B92</f>
        <v>Connect the phone to the SDL Core module (Media [A2DP], Phone[HFS] BT profiles if not automatically connected).</v>
      </c>
      <c r="C133" s="279" t="s">
        <v>316</v>
      </c>
      <c r="D133" s="458" t="s">
        <v>53</v>
      </c>
      <c r="E133" s="255"/>
      <c r="F133" s="252"/>
      <c r="G133" s="49"/>
      <c r="H133" s="49"/>
      <c r="I133" s="49"/>
      <c r="J133" s="49"/>
      <c r="K133" s="49"/>
      <c r="L133" s="49"/>
      <c r="M133" s="49"/>
      <c r="N133" s="49"/>
      <c r="O133" s="49"/>
      <c r="P133" s="49"/>
      <c r="Q133" s="49"/>
      <c r="R133" s="49"/>
      <c r="S133" s="49"/>
      <c r="T133" s="49"/>
      <c r="U133" s="49"/>
      <c r="V133" s="49"/>
      <c r="W133" s="49"/>
      <c r="X133" s="49"/>
      <c r="Y133" s="49"/>
      <c r="Z133" s="49"/>
    </row>
    <row r="134" spans="1:26" ht="35" thickBot="1" x14ac:dyDescent="0.25">
      <c r="A134" s="280">
        <v>3</v>
      </c>
      <c r="B134" s="281" t="str">
        <f t="shared" si="7"/>
        <v>Check that the app is listed on the "Apps" screen (if it isn't, select "Connect Mobile Apps" if available).</v>
      </c>
      <c r="C134" s="302" t="s">
        <v>318</v>
      </c>
      <c r="D134" s="458" t="s">
        <v>53</v>
      </c>
      <c r="E134" s="255"/>
      <c r="F134" s="252"/>
      <c r="G134" s="49"/>
      <c r="H134" s="49"/>
      <c r="I134" s="49"/>
      <c r="J134" s="49"/>
      <c r="K134" s="49"/>
      <c r="L134" s="49"/>
      <c r="M134" s="49"/>
      <c r="N134" s="49"/>
      <c r="O134" s="49"/>
      <c r="P134" s="49"/>
      <c r="Q134" s="49"/>
      <c r="R134" s="49"/>
      <c r="S134" s="49"/>
      <c r="T134" s="49"/>
      <c r="U134" s="49"/>
      <c r="V134" s="49"/>
      <c r="W134" s="49"/>
      <c r="X134" s="49"/>
      <c r="Y134" s="49"/>
      <c r="Z134" s="49"/>
    </row>
    <row r="135" spans="1:26" ht="18" thickBot="1" x14ac:dyDescent="0.25">
      <c r="A135" s="282">
        <v>4</v>
      </c>
      <c r="B135" s="283" t="str">
        <f t="shared" si="7"/>
        <v>Start the app through SDL Core HMI (Selecting the app's button that previously appeared).</v>
      </c>
      <c r="C135" s="284" t="s">
        <v>319</v>
      </c>
      <c r="D135" s="258" t="s">
        <v>53</v>
      </c>
      <c r="E135" s="259"/>
      <c r="F135" s="252"/>
      <c r="G135" s="49"/>
      <c r="H135" s="49"/>
      <c r="I135" s="49"/>
      <c r="J135" s="49"/>
      <c r="K135" s="49"/>
      <c r="L135" s="49"/>
      <c r="M135" s="49"/>
      <c r="N135" s="49"/>
      <c r="O135" s="49"/>
      <c r="P135" s="49"/>
      <c r="Q135" s="49"/>
      <c r="R135" s="49"/>
      <c r="S135" s="49"/>
      <c r="T135" s="49"/>
      <c r="U135" s="49"/>
      <c r="V135" s="49"/>
      <c r="W135" s="49"/>
      <c r="X135" s="49"/>
      <c r="Y135" s="49"/>
      <c r="Z135" s="49"/>
    </row>
    <row r="136" spans="1:26" ht="17" thickBot="1" x14ac:dyDescent="0.25">
      <c r="A136" s="260"/>
      <c r="B136" s="261"/>
      <c r="C136" s="261"/>
      <c r="D136" s="264"/>
      <c r="E136" s="263"/>
      <c r="F136" s="252"/>
      <c r="G136" s="49"/>
      <c r="H136" s="49"/>
      <c r="I136" s="49"/>
      <c r="J136" s="49"/>
      <c r="K136" s="49"/>
      <c r="L136" s="49"/>
      <c r="M136" s="49"/>
      <c r="N136" s="49"/>
      <c r="O136" s="49"/>
      <c r="P136" s="49"/>
      <c r="Q136" s="49"/>
      <c r="R136" s="49"/>
      <c r="S136" s="49"/>
      <c r="T136" s="49"/>
      <c r="U136" s="49"/>
      <c r="V136" s="49"/>
      <c r="W136" s="49"/>
      <c r="X136" s="49"/>
      <c r="Y136" s="49"/>
      <c r="Z136" s="49"/>
    </row>
    <row r="137" spans="1:26" ht="19" customHeight="1" thickBot="1" x14ac:dyDescent="0.3">
      <c r="A137" s="871">
        <v>2.16</v>
      </c>
      <c r="B137" s="894" t="s">
        <v>326</v>
      </c>
      <c r="C137" s="895"/>
      <c r="D137" s="895"/>
      <c r="E137" s="896"/>
      <c r="F137" s="252"/>
      <c r="G137" s="49"/>
      <c r="H137" s="49"/>
      <c r="I137" s="49"/>
      <c r="J137" s="49"/>
      <c r="K137" s="49"/>
      <c r="L137" s="49"/>
      <c r="M137" s="49"/>
      <c r="N137" s="49"/>
      <c r="O137" s="49"/>
      <c r="P137" s="49"/>
      <c r="Q137" s="49"/>
      <c r="R137" s="49"/>
      <c r="S137" s="49"/>
      <c r="T137" s="49"/>
      <c r="U137" s="49"/>
      <c r="V137" s="49"/>
      <c r="W137" s="49"/>
      <c r="X137" s="49"/>
      <c r="Y137" s="49"/>
      <c r="Z137" s="49"/>
    </row>
    <row r="138" spans="1:26" ht="60" customHeight="1" thickBot="1" x14ac:dyDescent="0.25">
      <c r="A138" s="872"/>
      <c r="B138" s="878" t="s">
        <v>856</v>
      </c>
      <c r="C138" s="879"/>
      <c r="D138" s="879"/>
      <c r="E138" s="880"/>
      <c r="F138" s="252"/>
      <c r="G138" s="49"/>
      <c r="H138" s="49"/>
      <c r="I138" s="49"/>
      <c r="J138" s="49"/>
      <c r="K138" s="49"/>
      <c r="L138" s="49"/>
      <c r="M138" s="49"/>
      <c r="N138" s="49"/>
      <c r="O138" s="49"/>
      <c r="P138" s="49"/>
      <c r="Q138" s="49"/>
      <c r="R138" s="49"/>
      <c r="S138" s="49"/>
      <c r="T138" s="49"/>
      <c r="U138" s="49"/>
      <c r="V138" s="49"/>
      <c r="W138" s="49"/>
      <c r="X138" s="49"/>
      <c r="Y138" s="49"/>
      <c r="Z138" s="49"/>
    </row>
    <row r="139" spans="1:26" ht="18" thickBot="1" x14ac:dyDescent="0.25">
      <c r="A139" s="248">
        <v>1</v>
      </c>
      <c r="B139" s="249" t="s">
        <v>368</v>
      </c>
      <c r="C139" s="207" t="s">
        <v>369</v>
      </c>
      <c r="D139" s="250" t="s">
        <v>53</v>
      </c>
      <c r="E139" s="251"/>
      <c r="F139" s="252"/>
      <c r="G139" s="49"/>
      <c r="H139" s="49"/>
      <c r="I139" s="49"/>
      <c r="J139" s="49"/>
      <c r="K139" s="49"/>
      <c r="L139" s="49"/>
      <c r="M139" s="49"/>
      <c r="N139" s="49"/>
      <c r="O139" s="49"/>
      <c r="P139" s="49"/>
      <c r="Q139" s="49"/>
      <c r="R139" s="49"/>
      <c r="S139" s="49"/>
      <c r="T139" s="49"/>
      <c r="U139" s="49"/>
      <c r="V139" s="49"/>
      <c r="W139" s="49"/>
      <c r="X139" s="49"/>
      <c r="Y139" s="49"/>
      <c r="Z139" s="49"/>
    </row>
    <row r="140" spans="1:26" ht="35" thickBot="1" x14ac:dyDescent="0.25">
      <c r="A140" s="253">
        <v>2</v>
      </c>
      <c r="B140" s="285" t="str">
        <f t="shared" ref="B140:B142" si="8">B92</f>
        <v>Connect the phone to the SDL Core module (Media [A2DP], Phone[HFS] BT profiles if not automatically connected).</v>
      </c>
      <c r="C140" s="223" t="s">
        <v>316</v>
      </c>
      <c r="D140" s="458" t="s">
        <v>53</v>
      </c>
      <c r="E140" s="255"/>
      <c r="F140" s="252"/>
      <c r="G140" s="49"/>
      <c r="H140" s="49"/>
      <c r="I140" s="49"/>
      <c r="J140" s="49"/>
      <c r="K140" s="49"/>
      <c r="L140" s="49"/>
      <c r="M140" s="49"/>
      <c r="N140" s="49"/>
      <c r="O140" s="49"/>
      <c r="P140" s="49"/>
      <c r="Q140" s="49"/>
      <c r="R140" s="49"/>
      <c r="S140" s="49"/>
      <c r="T140" s="49"/>
      <c r="U140" s="49"/>
      <c r="V140" s="49"/>
      <c r="W140" s="49"/>
      <c r="X140" s="49"/>
      <c r="Y140" s="49"/>
      <c r="Z140" s="49"/>
    </row>
    <row r="141" spans="1:26" ht="35" thickBot="1" x14ac:dyDescent="0.25">
      <c r="A141" s="256">
        <v>3</v>
      </c>
      <c r="B141" s="222" t="str">
        <f t="shared" si="8"/>
        <v>Check that the app is listed on the "Apps" screen (if it isn't, select "Connect Mobile Apps" if available).</v>
      </c>
      <c r="C141" s="224" t="s">
        <v>318</v>
      </c>
      <c r="D141" s="458" t="s">
        <v>53</v>
      </c>
      <c r="E141" s="255"/>
      <c r="F141" s="252"/>
      <c r="G141" s="49"/>
      <c r="H141" s="49"/>
      <c r="I141" s="49"/>
      <c r="J141" s="49"/>
      <c r="K141" s="49"/>
      <c r="L141" s="49"/>
      <c r="M141" s="49"/>
      <c r="N141" s="49"/>
      <c r="O141" s="49"/>
      <c r="P141" s="49"/>
      <c r="Q141" s="49"/>
      <c r="R141" s="49"/>
      <c r="S141" s="49"/>
      <c r="T141" s="49"/>
      <c r="U141" s="49"/>
      <c r="V141" s="49"/>
      <c r="W141" s="49"/>
      <c r="X141" s="49"/>
      <c r="Y141" s="49"/>
      <c r="Z141" s="49"/>
    </row>
    <row r="142" spans="1:26" ht="20" thickBot="1" x14ac:dyDescent="0.3">
      <c r="A142" s="257">
        <v>4</v>
      </c>
      <c r="B142" s="266" t="str">
        <f t="shared" si="8"/>
        <v>Start the app through SDL Core HMI (Selecting the app's button that previously appeared).</v>
      </c>
      <c r="C142" s="211" t="s">
        <v>319</v>
      </c>
      <c r="D142" s="258" t="s">
        <v>53</v>
      </c>
      <c r="E142" s="259"/>
      <c r="F142" s="246"/>
      <c r="G142" s="247"/>
      <c r="H142" s="247"/>
      <c r="I142" s="247"/>
      <c r="J142" s="247"/>
      <c r="K142" s="247"/>
      <c r="L142" s="247"/>
      <c r="M142" s="247"/>
      <c r="N142" s="247"/>
      <c r="O142" s="247"/>
      <c r="P142" s="247"/>
      <c r="Q142" s="247"/>
      <c r="R142" s="247"/>
      <c r="S142" s="247"/>
      <c r="T142" s="247"/>
      <c r="U142" s="247"/>
      <c r="V142" s="247"/>
      <c r="W142" s="247"/>
      <c r="X142" s="247"/>
      <c r="Y142" s="247"/>
      <c r="Z142" s="247"/>
    </row>
    <row r="143" spans="1:26" ht="20" thickBot="1" x14ac:dyDescent="0.3">
      <c r="A143" s="260"/>
      <c r="B143" s="261"/>
      <c r="C143" s="261"/>
      <c r="D143" s="264"/>
      <c r="E143" s="263"/>
      <c r="F143" s="246"/>
      <c r="G143" s="247"/>
      <c r="H143" s="247"/>
      <c r="I143" s="247"/>
      <c r="J143" s="247"/>
      <c r="K143" s="247"/>
      <c r="L143" s="247"/>
      <c r="M143" s="247"/>
      <c r="N143" s="247"/>
      <c r="O143" s="247"/>
      <c r="P143" s="247"/>
      <c r="Q143" s="247"/>
      <c r="R143" s="247"/>
      <c r="S143" s="247"/>
      <c r="T143" s="247"/>
      <c r="U143" s="247"/>
      <c r="V143" s="247"/>
      <c r="W143" s="247"/>
      <c r="X143" s="247"/>
      <c r="Y143" s="247"/>
      <c r="Z143" s="247"/>
    </row>
    <row r="144" spans="1:26" ht="19" customHeight="1" thickBot="1" x14ac:dyDescent="0.25">
      <c r="A144" s="871">
        <v>2.17</v>
      </c>
      <c r="B144" s="875" t="s">
        <v>370</v>
      </c>
      <c r="C144" s="876"/>
      <c r="D144" s="876"/>
      <c r="E144" s="877"/>
      <c r="F144" s="252"/>
      <c r="G144" s="49"/>
      <c r="H144" s="49"/>
      <c r="I144" s="49"/>
      <c r="J144" s="49"/>
      <c r="K144" s="49"/>
      <c r="L144" s="49"/>
      <c r="M144" s="49"/>
      <c r="N144" s="49"/>
      <c r="O144" s="49"/>
      <c r="P144" s="49"/>
      <c r="Q144" s="49"/>
      <c r="R144" s="49"/>
      <c r="S144" s="49"/>
      <c r="T144" s="49"/>
      <c r="U144" s="49"/>
      <c r="V144" s="49"/>
      <c r="W144" s="49"/>
      <c r="X144" s="49"/>
      <c r="Y144" s="49"/>
      <c r="Z144" s="49"/>
    </row>
    <row r="145" spans="1:26" ht="60" customHeight="1" thickBot="1" x14ac:dyDescent="0.25">
      <c r="A145" s="872"/>
      <c r="B145" s="878" t="s">
        <v>857</v>
      </c>
      <c r="C145" s="879"/>
      <c r="D145" s="879"/>
      <c r="E145" s="880"/>
      <c r="F145" s="252"/>
      <c r="G145" s="49"/>
      <c r="H145" s="49"/>
      <c r="I145" s="49"/>
      <c r="J145" s="49"/>
      <c r="K145" s="49"/>
      <c r="L145" s="49"/>
      <c r="M145" s="49"/>
      <c r="N145" s="49"/>
      <c r="O145" s="49"/>
      <c r="P145" s="49"/>
      <c r="Q145" s="49"/>
      <c r="R145" s="49"/>
      <c r="S145" s="49"/>
      <c r="T145" s="49"/>
      <c r="U145" s="49"/>
      <c r="V145" s="49"/>
      <c r="W145" s="49"/>
      <c r="X145" s="49"/>
      <c r="Y145" s="49"/>
      <c r="Z145" s="49"/>
    </row>
    <row r="146" spans="1:26" ht="18" thickBot="1" x14ac:dyDescent="0.25">
      <c r="A146" s="248">
        <v>1</v>
      </c>
      <c r="B146" s="249" t="s">
        <v>371</v>
      </c>
      <c r="C146" s="207" t="s">
        <v>372</v>
      </c>
      <c r="D146" s="250" t="s">
        <v>53</v>
      </c>
      <c r="E146" s="251"/>
      <c r="F146" s="252"/>
      <c r="G146" s="49"/>
      <c r="H146" s="49"/>
      <c r="I146" s="49"/>
      <c r="J146" s="49"/>
      <c r="K146" s="49"/>
      <c r="L146" s="49"/>
      <c r="M146" s="49"/>
      <c r="N146" s="49"/>
      <c r="O146" s="49"/>
      <c r="P146" s="49"/>
      <c r="Q146" s="49"/>
      <c r="R146" s="49"/>
      <c r="S146" s="49"/>
      <c r="T146" s="49"/>
      <c r="U146" s="49"/>
      <c r="V146" s="49"/>
      <c r="W146" s="49"/>
      <c r="X146" s="49"/>
      <c r="Y146" s="49"/>
      <c r="Z146" s="49"/>
    </row>
    <row r="147" spans="1:26" ht="18" thickBot="1" x14ac:dyDescent="0.25">
      <c r="A147" s="253">
        <v>2</v>
      </c>
      <c r="B147" s="285" t="s">
        <v>368</v>
      </c>
      <c r="C147" s="223" t="s">
        <v>369</v>
      </c>
      <c r="D147" s="458" t="s">
        <v>53</v>
      </c>
      <c r="E147" s="255"/>
      <c r="F147" s="252"/>
      <c r="G147" s="49"/>
      <c r="H147" s="49"/>
      <c r="I147" s="49"/>
      <c r="J147" s="49"/>
      <c r="K147" s="49"/>
      <c r="L147" s="49"/>
      <c r="M147" s="49"/>
      <c r="N147" s="49"/>
      <c r="O147" s="49"/>
      <c r="P147" s="49"/>
      <c r="Q147" s="49"/>
      <c r="R147" s="49"/>
      <c r="S147" s="49"/>
      <c r="T147" s="49"/>
      <c r="U147" s="49"/>
      <c r="V147" s="49"/>
      <c r="W147" s="49"/>
      <c r="X147" s="49"/>
      <c r="Y147" s="49"/>
      <c r="Z147" s="49"/>
    </row>
    <row r="148" spans="1:26" ht="35" thickBot="1" x14ac:dyDescent="0.25">
      <c r="A148" s="256">
        <v>3</v>
      </c>
      <c r="B148" s="222" t="str">
        <f t="shared" ref="B148:B150" si="9">B92</f>
        <v>Connect the phone to the SDL Core module (Media [A2DP], Phone[HFS] BT profiles if not automatically connected).</v>
      </c>
      <c r="C148" s="224" t="s">
        <v>316</v>
      </c>
      <c r="D148" s="458" t="s">
        <v>53</v>
      </c>
      <c r="E148" s="255"/>
      <c r="F148" s="252"/>
      <c r="G148" s="49"/>
      <c r="H148" s="49"/>
      <c r="I148" s="49"/>
      <c r="J148" s="49"/>
      <c r="K148" s="49"/>
      <c r="L148" s="49"/>
      <c r="M148" s="49"/>
      <c r="N148" s="49"/>
      <c r="O148" s="49"/>
      <c r="P148" s="49"/>
      <c r="Q148" s="49"/>
      <c r="R148" s="49"/>
      <c r="S148" s="49"/>
      <c r="T148" s="49"/>
      <c r="U148" s="49"/>
      <c r="V148" s="49"/>
      <c r="W148" s="49"/>
      <c r="X148" s="49"/>
      <c r="Y148" s="49"/>
      <c r="Z148" s="49"/>
    </row>
    <row r="149" spans="1:26" ht="35" thickBot="1" x14ac:dyDescent="0.25">
      <c r="A149" s="253">
        <v>4</v>
      </c>
      <c r="B149" s="285" t="str">
        <f t="shared" si="9"/>
        <v>Check that the app is listed on the "Apps" screen (if it isn't, select "Connect Mobile Apps" if available).</v>
      </c>
      <c r="C149" s="223" t="s">
        <v>318</v>
      </c>
      <c r="D149" s="458" t="s">
        <v>53</v>
      </c>
      <c r="E149" s="255"/>
      <c r="F149" s="252"/>
      <c r="G149" s="49"/>
      <c r="H149" s="49"/>
      <c r="I149" s="49"/>
      <c r="J149" s="49"/>
      <c r="K149" s="49"/>
      <c r="L149" s="49"/>
      <c r="M149" s="49"/>
      <c r="N149" s="49"/>
      <c r="O149" s="49"/>
      <c r="P149" s="49"/>
      <c r="Q149" s="49"/>
      <c r="R149" s="49"/>
      <c r="S149" s="49"/>
      <c r="T149" s="49"/>
      <c r="U149" s="49"/>
      <c r="V149" s="49"/>
      <c r="W149" s="49"/>
      <c r="X149" s="49"/>
      <c r="Y149" s="49"/>
      <c r="Z149" s="49"/>
    </row>
    <row r="150" spans="1:26" ht="18" thickBot="1" x14ac:dyDescent="0.25">
      <c r="A150" s="286">
        <v>5</v>
      </c>
      <c r="B150" s="287" t="str">
        <f t="shared" si="9"/>
        <v>Start the app through SDL Core HMI (Selecting the app's button that previously appeared).</v>
      </c>
      <c r="C150" s="274" t="s">
        <v>319</v>
      </c>
      <c r="D150" s="258" t="s">
        <v>53</v>
      </c>
      <c r="E150" s="356"/>
      <c r="F150" s="252"/>
      <c r="G150" s="49"/>
      <c r="H150" s="49"/>
      <c r="I150" s="49"/>
      <c r="J150" s="49"/>
      <c r="K150" s="49"/>
      <c r="L150" s="49"/>
      <c r="M150" s="49"/>
      <c r="N150" s="49"/>
      <c r="O150" s="49"/>
      <c r="P150" s="49"/>
      <c r="Q150" s="49"/>
      <c r="R150" s="49"/>
      <c r="S150" s="49"/>
      <c r="T150" s="49"/>
      <c r="U150" s="49"/>
      <c r="V150" s="49"/>
      <c r="W150" s="49"/>
      <c r="X150" s="49"/>
      <c r="Y150" s="49"/>
      <c r="Z150" s="49"/>
    </row>
    <row r="151" spans="1:26" ht="17" thickBot="1" x14ac:dyDescent="0.25">
      <c r="A151" s="288"/>
      <c r="B151" s="267"/>
      <c r="C151" s="267"/>
      <c r="D151" s="268"/>
      <c r="E151" s="269"/>
      <c r="F151" s="252"/>
      <c r="G151" s="49"/>
      <c r="H151" s="49"/>
      <c r="I151" s="49"/>
      <c r="J151" s="49"/>
      <c r="K151" s="49"/>
      <c r="L151" s="49"/>
      <c r="M151" s="49"/>
      <c r="N151" s="49"/>
      <c r="O151" s="49"/>
      <c r="P151" s="49"/>
      <c r="Q151" s="49"/>
      <c r="R151" s="49"/>
      <c r="S151" s="49"/>
      <c r="T151" s="49"/>
      <c r="U151" s="49"/>
      <c r="V151" s="49"/>
      <c r="W151" s="49"/>
      <c r="X151" s="49"/>
      <c r="Y151" s="49"/>
      <c r="Z151" s="49"/>
    </row>
    <row r="152" spans="1:26" ht="19" customHeight="1" thickBot="1" x14ac:dyDescent="0.3">
      <c r="A152" s="871">
        <v>2.1800000000000002</v>
      </c>
      <c r="B152" s="894" t="s">
        <v>373</v>
      </c>
      <c r="C152" s="895"/>
      <c r="D152" s="895"/>
      <c r="E152" s="896"/>
      <c r="F152" s="252"/>
      <c r="G152" s="49"/>
      <c r="H152" s="49"/>
      <c r="I152" s="49"/>
      <c r="J152" s="49"/>
      <c r="K152" s="49"/>
      <c r="L152" s="49"/>
      <c r="M152" s="49"/>
      <c r="N152" s="49"/>
      <c r="O152" s="49"/>
      <c r="P152" s="49"/>
      <c r="Q152" s="49"/>
      <c r="R152" s="49"/>
      <c r="S152" s="49"/>
      <c r="T152" s="49"/>
      <c r="U152" s="49"/>
      <c r="V152" s="49"/>
      <c r="W152" s="49"/>
      <c r="X152" s="49"/>
      <c r="Y152" s="49"/>
      <c r="Z152" s="49"/>
    </row>
    <row r="153" spans="1:26" ht="60" customHeight="1" thickBot="1" x14ac:dyDescent="0.25">
      <c r="A153" s="872"/>
      <c r="B153" s="878" t="s">
        <v>858</v>
      </c>
      <c r="C153" s="879"/>
      <c r="D153" s="879"/>
      <c r="E153" s="880"/>
      <c r="F153" s="252"/>
      <c r="G153" s="49"/>
      <c r="H153" s="49"/>
      <c r="I153" s="49"/>
      <c r="J153" s="49"/>
      <c r="K153" s="49"/>
      <c r="L153" s="49"/>
      <c r="M153" s="49"/>
      <c r="N153" s="49"/>
      <c r="O153" s="49"/>
      <c r="P153" s="49"/>
      <c r="Q153" s="49"/>
      <c r="R153" s="49"/>
      <c r="S153" s="49"/>
      <c r="T153" s="49"/>
      <c r="U153" s="49"/>
      <c r="V153" s="49"/>
      <c r="W153" s="49"/>
      <c r="X153" s="49"/>
      <c r="Y153" s="49"/>
      <c r="Z153" s="49"/>
    </row>
    <row r="154" spans="1:26" ht="20" thickBot="1" x14ac:dyDescent="0.3">
      <c r="A154" s="289">
        <v>1</v>
      </c>
      <c r="B154" s="225" t="s">
        <v>374</v>
      </c>
      <c r="C154" s="219" t="s">
        <v>375</v>
      </c>
      <c r="D154" s="250" t="s">
        <v>53</v>
      </c>
      <c r="E154" s="251"/>
      <c r="F154" s="246"/>
      <c r="G154" s="247"/>
      <c r="H154" s="247"/>
      <c r="I154" s="247"/>
      <c r="J154" s="247"/>
      <c r="K154" s="247"/>
      <c r="L154" s="247"/>
      <c r="M154" s="247"/>
      <c r="N154" s="247"/>
      <c r="O154" s="247"/>
      <c r="P154" s="247"/>
      <c r="Q154" s="247"/>
      <c r="R154" s="247"/>
      <c r="S154" s="247"/>
      <c r="T154" s="247"/>
      <c r="U154" s="247"/>
      <c r="V154" s="247"/>
      <c r="W154" s="247"/>
      <c r="X154" s="247"/>
      <c r="Y154" s="247"/>
      <c r="Z154" s="247"/>
    </row>
    <row r="155" spans="1:26" ht="20" thickBot="1" x14ac:dyDescent="0.3">
      <c r="A155" s="253">
        <v>2</v>
      </c>
      <c r="B155" s="285" t="s">
        <v>376</v>
      </c>
      <c r="C155" s="223" t="s">
        <v>336</v>
      </c>
      <c r="D155" s="458" t="s">
        <v>53</v>
      </c>
      <c r="E155" s="255"/>
      <c r="F155" s="246"/>
      <c r="G155" s="247"/>
      <c r="H155" s="247"/>
      <c r="I155" s="247"/>
      <c r="J155" s="247"/>
      <c r="K155" s="247"/>
      <c r="L155" s="247"/>
      <c r="M155" s="247"/>
      <c r="N155" s="247"/>
      <c r="O155" s="247"/>
      <c r="P155" s="247"/>
      <c r="Q155" s="247"/>
      <c r="R155" s="247"/>
      <c r="S155" s="247"/>
      <c r="T155" s="247"/>
      <c r="U155" s="247"/>
      <c r="V155" s="247"/>
      <c r="W155" s="247"/>
      <c r="X155" s="247"/>
      <c r="Y155" s="247"/>
      <c r="Z155" s="247"/>
    </row>
    <row r="156" spans="1:26" ht="18" thickBot="1" x14ac:dyDescent="0.25">
      <c r="A156" s="256">
        <v>3</v>
      </c>
      <c r="B156" s="222" t="s">
        <v>337</v>
      </c>
      <c r="C156" s="224" t="s">
        <v>338</v>
      </c>
      <c r="D156" s="458" t="s">
        <v>53</v>
      </c>
      <c r="E156" s="255"/>
      <c r="F156" s="252"/>
      <c r="G156" s="49"/>
      <c r="H156" s="49"/>
      <c r="I156" s="49"/>
      <c r="J156" s="49"/>
      <c r="K156" s="49"/>
      <c r="L156" s="49"/>
      <c r="M156" s="49"/>
      <c r="N156" s="49"/>
      <c r="O156" s="49"/>
      <c r="P156" s="49"/>
      <c r="Q156" s="49"/>
      <c r="R156" s="49"/>
      <c r="S156" s="49"/>
      <c r="T156" s="49"/>
      <c r="U156" s="49"/>
      <c r="V156" s="49"/>
      <c r="W156" s="49"/>
      <c r="X156" s="49"/>
      <c r="Y156" s="49"/>
      <c r="Z156" s="49"/>
    </row>
    <row r="157" spans="1:26" ht="18" thickBot="1" x14ac:dyDescent="0.25">
      <c r="A157" s="253">
        <v>4</v>
      </c>
      <c r="B157" s="285" t="s">
        <v>377</v>
      </c>
      <c r="C157" s="223" t="s">
        <v>378</v>
      </c>
      <c r="D157" s="458" t="s">
        <v>53</v>
      </c>
      <c r="E157" s="290"/>
      <c r="F157" s="252"/>
      <c r="G157" s="49"/>
      <c r="H157" s="49"/>
      <c r="I157" s="49"/>
      <c r="J157" s="49"/>
      <c r="K157" s="49"/>
      <c r="L157" s="49"/>
      <c r="M157" s="49"/>
      <c r="N157" s="49"/>
      <c r="O157" s="49"/>
      <c r="P157" s="49"/>
      <c r="Q157" s="49"/>
      <c r="R157" s="49"/>
      <c r="S157" s="49"/>
      <c r="T157" s="49"/>
      <c r="U157" s="49"/>
      <c r="V157" s="49"/>
      <c r="W157" s="49"/>
      <c r="X157" s="49"/>
      <c r="Y157" s="49"/>
      <c r="Z157" s="49"/>
    </row>
    <row r="158" spans="1:26" ht="18" thickBot="1" x14ac:dyDescent="0.25">
      <c r="A158" s="256">
        <v>5</v>
      </c>
      <c r="B158" s="222" t="s">
        <v>379</v>
      </c>
      <c r="C158" s="224" t="s">
        <v>344</v>
      </c>
      <c r="D158" s="458" t="s">
        <v>53</v>
      </c>
      <c r="E158" s="255"/>
      <c r="F158" s="252"/>
      <c r="G158" s="49"/>
      <c r="H158" s="49"/>
      <c r="I158" s="49"/>
      <c r="J158" s="49"/>
      <c r="K158" s="49"/>
      <c r="L158" s="49"/>
      <c r="M158" s="49"/>
      <c r="N158" s="49"/>
      <c r="O158" s="49"/>
      <c r="P158" s="49"/>
      <c r="Q158" s="49"/>
      <c r="R158" s="49"/>
      <c r="S158" s="49"/>
      <c r="T158" s="49"/>
      <c r="U158" s="49"/>
      <c r="V158" s="49"/>
      <c r="W158" s="49"/>
      <c r="X158" s="49"/>
      <c r="Y158" s="49"/>
      <c r="Z158" s="49"/>
    </row>
    <row r="159" spans="1:26" ht="18" thickBot="1" x14ac:dyDescent="0.25">
      <c r="A159" s="253">
        <v>6</v>
      </c>
      <c r="B159" s="285" t="s">
        <v>339</v>
      </c>
      <c r="C159" s="223" t="s">
        <v>340</v>
      </c>
      <c r="D159" s="458" t="s">
        <v>53</v>
      </c>
      <c r="E159" s="255"/>
      <c r="F159" s="252"/>
      <c r="G159" s="49"/>
      <c r="H159" s="49"/>
      <c r="I159" s="49"/>
      <c r="J159" s="49"/>
      <c r="K159" s="49"/>
      <c r="L159" s="49"/>
      <c r="M159" s="49"/>
      <c r="N159" s="49"/>
      <c r="O159" s="49"/>
      <c r="P159" s="49"/>
      <c r="Q159" s="49"/>
      <c r="R159" s="49"/>
      <c r="S159" s="49"/>
      <c r="T159" s="49"/>
      <c r="U159" s="49"/>
      <c r="V159" s="49"/>
      <c r="W159" s="49"/>
      <c r="X159" s="49"/>
      <c r="Y159" s="49"/>
      <c r="Z159" s="49"/>
    </row>
    <row r="160" spans="1:26" ht="18" thickBot="1" x14ac:dyDescent="0.25">
      <c r="A160" s="256">
        <v>7</v>
      </c>
      <c r="B160" s="222" t="s">
        <v>341</v>
      </c>
      <c r="C160" s="224" t="s">
        <v>348</v>
      </c>
      <c r="D160" s="458" t="s">
        <v>53</v>
      </c>
      <c r="E160" s="255"/>
      <c r="F160" s="252"/>
      <c r="G160" s="49"/>
      <c r="H160" s="49"/>
      <c r="I160" s="49"/>
      <c r="J160" s="49"/>
      <c r="K160" s="49"/>
      <c r="L160" s="49"/>
      <c r="M160" s="49"/>
      <c r="N160" s="49"/>
      <c r="O160" s="49"/>
      <c r="P160" s="49"/>
      <c r="Q160" s="49"/>
      <c r="R160" s="49"/>
      <c r="S160" s="49"/>
      <c r="T160" s="49"/>
      <c r="U160" s="49"/>
      <c r="V160" s="49"/>
      <c r="W160" s="49"/>
      <c r="X160" s="49"/>
      <c r="Y160" s="49"/>
      <c r="Z160" s="49"/>
    </row>
    <row r="161" spans="1:26" ht="20" thickBot="1" x14ac:dyDescent="0.3">
      <c r="A161" s="291">
        <v>8</v>
      </c>
      <c r="B161" s="292" t="s">
        <v>365</v>
      </c>
      <c r="C161" s="211" t="s">
        <v>319</v>
      </c>
      <c r="D161" s="258" t="s">
        <v>53</v>
      </c>
      <c r="E161" s="259"/>
      <c r="F161" s="246"/>
      <c r="G161" s="247"/>
      <c r="H161" s="247"/>
      <c r="I161" s="247"/>
      <c r="J161" s="247"/>
      <c r="K161" s="247"/>
      <c r="L161" s="247"/>
      <c r="M161" s="247"/>
      <c r="N161" s="247"/>
      <c r="O161" s="247"/>
      <c r="P161" s="247"/>
      <c r="Q161" s="247"/>
      <c r="R161" s="247"/>
      <c r="S161" s="247"/>
      <c r="T161" s="247"/>
      <c r="U161" s="247"/>
      <c r="V161" s="247"/>
      <c r="W161" s="247"/>
      <c r="X161" s="247"/>
      <c r="Y161" s="247"/>
      <c r="Z161" s="247"/>
    </row>
    <row r="162" spans="1:26" ht="20" thickBot="1" x14ac:dyDescent="0.3">
      <c r="A162" s="293"/>
      <c r="B162" s="294"/>
      <c r="C162" s="267"/>
      <c r="D162" s="268"/>
      <c r="E162" s="269"/>
      <c r="F162" s="246"/>
      <c r="G162" s="247"/>
      <c r="H162" s="247"/>
      <c r="I162" s="247"/>
      <c r="J162" s="247"/>
      <c r="K162" s="247"/>
      <c r="L162" s="247"/>
      <c r="M162" s="247"/>
      <c r="N162" s="247"/>
      <c r="O162" s="247"/>
      <c r="P162" s="247"/>
      <c r="Q162" s="247"/>
      <c r="R162" s="247"/>
      <c r="S162" s="247"/>
      <c r="T162" s="247"/>
      <c r="U162" s="247"/>
      <c r="V162" s="247"/>
      <c r="W162" s="247"/>
      <c r="X162" s="247"/>
      <c r="Y162" s="247"/>
      <c r="Z162" s="247"/>
    </row>
    <row r="163" spans="1:26" ht="19" customHeight="1" thickBot="1" x14ac:dyDescent="0.3">
      <c r="A163" s="888" t="s">
        <v>803</v>
      </c>
      <c r="B163" s="894" t="s">
        <v>380</v>
      </c>
      <c r="C163" s="895"/>
      <c r="D163" s="895"/>
      <c r="E163" s="896"/>
      <c r="F163" s="252"/>
      <c r="G163" s="49"/>
      <c r="H163" s="49"/>
      <c r="I163" s="49"/>
      <c r="J163" s="49"/>
      <c r="K163" s="49"/>
      <c r="L163" s="49"/>
      <c r="M163" s="49"/>
      <c r="N163" s="49"/>
      <c r="O163" s="49"/>
      <c r="P163" s="49"/>
      <c r="Q163" s="49"/>
      <c r="R163" s="49"/>
      <c r="S163" s="49"/>
      <c r="T163" s="49"/>
      <c r="U163" s="49"/>
      <c r="V163" s="49"/>
      <c r="W163" s="49"/>
      <c r="X163" s="49"/>
      <c r="Y163" s="49"/>
      <c r="Z163" s="49"/>
    </row>
    <row r="164" spans="1:26" ht="60" customHeight="1" thickBot="1" x14ac:dyDescent="0.25">
      <c r="A164" s="872"/>
      <c r="B164" s="878" t="s">
        <v>859</v>
      </c>
      <c r="C164" s="879"/>
      <c r="D164" s="879"/>
      <c r="E164" s="880"/>
      <c r="F164" s="252"/>
      <c r="G164" s="49"/>
      <c r="H164" s="49"/>
      <c r="I164" s="49"/>
      <c r="J164" s="49"/>
      <c r="K164" s="49"/>
      <c r="L164" s="49"/>
      <c r="M164" s="49"/>
      <c r="N164" s="49"/>
      <c r="O164" s="49"/>
      <c r="P164" s="49"/>
      <c r="Q164" s="49"/>
      <c r="R164" s="49"/>
      <c r="S164" s="49"/>
      <c r="T164" s="49"/>
      <c r="U164" s="49"/>
      <c r="V164" s="49"/>
      <c r="W164" s="49"/>
      <c r="X164" s="49"/>
      <c r="Y164" s="49"/>
      <c r="Z164" s="49"/>
    </row>
    <row r="165" spans="1:26" ht="18" thickBot="1" x14ac:dyDescent="0.25">
      <c r="A165" s="248">
        <v>1</v>
      </c>
      <c r="B165" s="249" t="s">
        <v>381</v>
      </c>
      <c r="C165" s="207" t="s">
        <v>382</v>
      </c>
      <c r="D165" s="250" t="s">
        <v>53</v>
      </c>
      <c r="E165" s="251"/>
      <c r="F165" s="252"/>
      <c r="G165" s="49"/>
      <c r="H165" s="49"/>
      <c r="I165" s="49"/>
      <c r="J165" s="49"/>
      <c r="K165" s="49"/>
      <c r="L165" s="49"/>
      <c r="M165" s="49"/>
      <c r="N165" s="49"/>
      <c r="O165" s="49"/>
      <c r="P165" s="49"/>
      <c r="Q165" s="49"/>
      <c r="R165" s="49"/>
      <c r="S165" s="49"/>
      <c r="T165" s="49"/>
      <c r="U165" s="49"/>
      <c r="V165" s="49"/>
      <c r="W165" s="49"/>
      <c r="X165" s="49"/>
      <c r="Y165" s="49"/>
      <c r="Z165" s="49"/>
    </row>
    <row r="166" spans="1:26" ht="18" thickBot="1" x14ac:dyDescent="0.25">
      <c r="A166" s="253">
        <v>2</v>
      </c>
      <c r="B166" s="285" t="s">
        <v>374</v>
      </c>
      <c r="C166" s="223" t="s">
        <v>375</v>
      </c>
      <c r="D166" s="458" t="s">
        <v>53</v>
      </c>
      <c r="E166" s="255"/>
      <c r="F166" s="252"/>
      <c r="G166" s="49"/>
      <c r="H166" s="49"/>
      <c r="I166" s="49"/>
      <c r="J166" s="49"/>
      <c r="K166" s="49"/>
      <c r="L166" s="49"/>
      <c r="M166" s="49"/>
      <c r="N166" s="49"/>
      <c r="O166" s="49"/>
      <c r="P166" s="49"/>
      <c r="Q166" s="49"/>
      <c r="R166" s="49"/>
      <c r="S166" s="49"/>
      <c r="T166" s="49"/>
      <c r="U166" s="49"/>
      <c r="V166" s="49"/>
      <c r="W166" s="49"/>
      <c r="X166" s="49"/>
      <c r="Y166" s="49"/>
      <c r="Z166" s="49"/>
    </row>
    <row r="167" spans="1:26" ht="18" thickBot="1" x14ac:dyDescent="0.25">
      <c r="A167" s="256">
        <v>3</v>
      </c>
      <c r="B167" s="222" t="s">
        <v>376</v>
      </c>
      <c r="C167" s="224" t="s">
        <v>336</v>
      </c>
      <c r="D167" s="458" t="s">
        <v>53</v>
      </c>
      <c r="E167" s="255"/>
      <c r="F167" s="252"/>
      <c r="G167" s="49"/>
      <c r="H167" s="49"/>
      <c r="I167" s="49"/>
      <c r="J167" s="49"/>
      <c r="K167" s="49"/>
      <c r="L167" s="49"/>
      <c r="M167" s="49"/>
      <c r="N167" s="49"/>
      <c r="O167" s="49"/>
      <c r="P167" s="49"/>
      <c r="Q167" s="49"/>
      <c r="R167" s="49"/>
      <c r="S167" s="49"/>
      <c r="T167" s="49"/>
      <c r="U167" s="49"/>
      <c r="V167" s="49"/>
      <c r="W167" s="49"/>
      <c r="X167" s="49"/>
      <c r="Y167" s="49"/>
      <c r="Z167" s="49"/>
    </row>
    <row r="168" spans="1:26" ht="18" thickBot="1" x14ac:dyDescent="0.25">
      <c r="A168" s="253">
        <v>4</v>
      </c>
      <c r="B168" s="285" t="s">
        <v>337</v>
      </c>
      <c r="C168" s="223" t="s">
        <v>338</v>
      </c>
      <c r="D168" s="458" t="s">
        <v>53</v>
      </c>
      <c r="E168" s="255"/>
      <c r="F168" s="252"/>
      <c r="G168" s="49"/>
      <c r="H168" s="49"/>
      <c r="I168" s="49"/>
      <c r="J168" s="49"/>
      <c r="K168" s="49"/>
      <c r="L168" s="49"/>
      <c r="M168" s="49"/>
      <c r="N168" s="49"/>
      <c r="O168" s="49"/>
      <c r="P168" s="49"/>
      <c r="Q168" s="49"/>
      <c r="R168" s="49"/>
      <c r="S168" s="49"/>
      <c r="T168" s="49"/>
      <c r="U168" s="49"/>
      <c r="V168" s="49"/>
      <c r="W168" s="49"/>
      <c r="X168" s="49"/>
      <c r="Y168" s="49"/>
      <c r="Z168" s="49"/>
    </row>
    <row r="169" spans="1:26" ht="18" thickBot="1" x14ac:dyDescent="0.25">
      <c r="A169" s="256">
        <v>5</v>
      </c>
      <c r="B169" s="222" t="s">
        <v>377</v>
      </c>
      <c r="C169" s="224" t="s">
        <v>378</v>
      </c>
      <c r="D169" s="458" t="s">
        <v>53</v>
      </c>
      <c r="E169" s="290"/>
      <c r="F169" s="252"/>
      <c r="G169" s="49"/>
      <c r="H169" s="49"/>
      <c r="I169" s="49"/>
      <c r="J169" s="49"/>
      <c r="K169" s="49"/>
      <c r="L169" s="49"/>
      <c r="M169" s="49"/>
      <c r="N169" s="49"/>
      <c r="O169" s="49"/>
      <c r="P169" s="49"/>
      <c r="Q169" s="49"/>
      <c r="R169" s="49"/>
      <c r="S169" s="49"/>
      <c r="T169" s="49"/>
      <c r="U169" s="49"/>
      <c r="V169" s="49"/>
      <c r="W169" s="49"/>
      <c r="X169" s="49"/>
      <c r="Y169" s="49"/>
      <c r="Z169" s="49"/>
    </row>
    <row r="170" spans="1:26" ht="18" thickBot="1" x14ac:dyDescent="0.25">
      <c r="A170" s="253">
        <v>6</v>
      </c>
      <c r="B170" s="285" t="s">
        <v>379</v>
      </c>
      <c r="C170" s="223" t="s">
        <v>344</v>
      </c>
      <c r="D170" s="458" t="s">
        <v>53</v>
      </c>
      <c r="E170" s="255"/>
      <c r="F170" s="252"/>
      <c r="G170" s="49"/>
      <c r="H170" s="49"/>
      <c r="I170" s="49"/>
      <c r="J170" s="49"/>
      <c r="K170" s="49"/>
      <c r="L170" s="49"/>
      <c r="M170" s="49"/>
      <c r="N170" s="49"/>
      <c r="O170" s="49"/>
      <c r="P170" s="49"/>
      <c r="Q170" s="49"/>
      <c r="R170" s="49"/>
      <c r="S170" s="49"/>
      <c r="T170" s="49"/>
      <c r="U170" s="49"/>
      <c r="V170" s="49"/>
      <c r="W170" s="49"/>
      <c r="X170" s="49"/>
      <c r="Y170" s="49"/>
      <c r="Z170" s="49"/>
    </row>
    <row r="171" spans="1:26" ht="18" thickBot="1" x14ac:dyDescent="0.25">
      <c r="A171" s="256">
        <v>7</v>
      </c>
      <c r="B171" s="222" t="s">
        <v>339</v>
      </c>
      <c r="C171" s="224" t="s">
        <v>340</v>
      </c>
      <c r="D171" s="458" t="s">
        <v>53</v>
      </c>
      <c r="E171" s="255"/>
      <c r="F171" s="252"/>
      <c r="G171" s="49"/>
      <c r="H171" s="49"/>
      <c r="I171" s="49"/>
      <c r="J171" s="49"/>
      <c r="K171" s="49"/>
      <c r="L171" s="49"/>
      <c r="M171" s="49"/>
      <c r="N171" s="49"/>
      <c r="O171" s="49"/>
      <c r="P171" s="49"/>
      <c r="Q171" s="49"/>
      <c r="R171" s="49"/>
      <c r="S171" s="49"/>
      <c r="T171" s="49"/>
      <c r="U171" s="49"/>
      <c r="V171" s="49"/>
      <c r="W171" s="49"/>
      <c r="X171" s="49"/>
      <c r="Y171" s="49"/>
      <c r="Z171" s="49"/>
    </row>
    <row r="172" spans="1:26" ht="20" thickBot="1" x14ac:dyDescent="0.3">
      <c r="A172" s="253">
        <v>8</v>
      </c>
      <c r="B172" s="285" t="s">
        <v>341</v>
      </c>
      <c r="C172" s="223" t="s">
        <v>348</v>
      </c>
      <c r="D172" s="458" t="s">
        <v>53</v>
      </c>
      <c r="E172" s="255"/>
      <c r="F172" s="246"/>
      <c r="G172" s="247"/>
      <c r="H172" s="247"/>
      <c r="I172" s="247"/>
      <c r="J172" s="247"/>
      <c r="K172" s="247"/>
      <c r="L172" s="247"/>
      <c r="M172" s="247"/>
      <c r="N172" s="247"/>
      <c r="O172" s="247"/>
      <c r="P172" s="247"/>
      <c r="Q172" s="247"/>
      <c r="R172" s="247"/>
      <c r="S172" s="247"/>
      <c r="T172" s="247"/>
      <c r="U172" s="247"/>
      <c r="V172" s="247"/>
      <c r="W172" s="247"/>
      <c r="X172" s="247"/>
      <c r="Y172" s="247"/>
      <c r="Z172" s="247"/>
    </row>
    <row r="173" spans="1:26" ht="20" thickBot="1" x14ac:dyDescent="0.3">
      <c r="A173" s="272">
        <v>9</v>
      </c>
      <c r="B173" s="273" t="s">
        <v>365</v>
      </c>
      <c r="C173" s="274" t="s">
        <v>319</v>
      </c>
      <c r="D173" s="258" t="s">
        <v>53</v>
      </c>
      <c r="E173" s="259"/>
      <c r="F173" s="246"/>
      <c r="G173" s="247"/>
      <c r="H173" s="247"/>
      <c r="I173" s="247"/>
      <c r="J173" s="247"/>
      <c r="K173" s="247"/>
      <c r="L173" s="247"/>
      <c r="M173" s="247"/>
      <c r="N173" s="247"/>
      <c r="O173" s="247"/>
      <c r="P173" s="247"/>
      <c r="Q173" s="247"/>
      <c r="R173" s="247"/>
      <c r="S173" s="247"/>
      <c r="T173" s="247"/>
      <c r="U173" s="247"/>
      <c r="V173" s="247"/>
      <c r="W173" s="247"/>
      <c r="X173" s="247"/>
      <c r="Y173" s="247"/>
      <c r="Z173" s="247"/>
    </row>
    <row r="174" spans="1:26" ht="17" thickBot="1" x14ac:dyDescent="0.25">
      <c r="A174" s="293"/>
      <c r="B174" s="294"/>
      <c r="C174" s="267"/>
      <c r="D174" s="268"/>
      <c r="E174" s="269"/>
      <c r="F174" s="252"/>
      <c r="G174" s="49"/>
      <c r="H174" s="49"/>
      <c r="I174" s="49"/>
      <c r="J174" s="49"/>
      <c r="K174" s="49"/>
      <c r="L174" s="49"/>
      <c r="M174" s="49"/>
      <c r="N174" s="49"/>
      <c r="O174" s="49"/>
      <c r="P174" s="49"/>
      <c r="Q174" s="49"/>
      <c r="R174" s="49"/>
      <c r="S174" s="49"/>
      <c r="T174" s="49"/>
      <c r="U174" s="49"/>
      <c r="V174" s="49"/>
      <c r="W174" s="49"/>
      <c r="X174" s="49"/>
      <c r="Y174" s="49"/>
      <c r="Z174" s="49"/>
    </row>
    <row r="175" spans="1:26" ht="19" customHeight="1" thickBot="1" x14ac:dyDescent="0.25">
      <c r="A175" s="869">
        <v>2.2000000000000002</v>
      </c>
      <c r="B175" s="875" t="s">
        <v>383</v>
      </c>
      <c r="C175" s="876"/>
      <c r="D175" s="876"/>
      <c r="E175" s="877"/>
      <c r="F175" s="252"/>
      <c r="G175" s="49"/>
      <c r="H175" s="49"/>
      <c r="I175" s="49"/>
      <c r="J175" s="49"/>
      <c r="K175" s="49"/>
      <c r="L175" s="49"/>
      <c r="M175" s="49"/>
      <c r="N175" s="49"/>
      <c r="O175" s="49"/>
      <c r="P175" s="49"/>
      <c r="Q175" s="49"/>
      <c r="R175" s="49"/>
      <c r="S175" s="49"/>
      <c r="T175" s="49"/>
      <c r="U175" s="49"/>
      <c r="V175" s="49"/>
      <c r="W175" s="49"/>
      <c r="X175" s="49"/>
      <c r="Y175" s="49"/>
      <c r="Z175" s="49"/>
    </row>
    <row r="176" spans="1:26" ht="60" customHeight="1" thickBot="1" x14ac:dyDescent="0.25">
      <c r="A176" s="870"/>
      <c r="B176" s="878" t="s">
        <v>818</v>
      </c>
      <c r="C176" s="879"/>
      <c r="D176" s="879"/>
      <c r="E176" s="880"/>
      <c r="F176" s="252"/>
      <c r="G176" s="49"/>
      <c r="H176" s="49"/>
      <c r="I176" s="49"/>
      <c r="J176" s="49"/>
      <c r="K176" s="49"/>
      <c r="L176" s="49"/>
      <c r="M176" s="49"/>
      <c r="N176" s="49"/>
      <c r="O176" s="49"/>
      <c r="P176" s="49"/>
      <c r="Q176" s="49"/>
      <c r="R176" s="49"/>
      <c r="S176" s="49"/>
      <c r="T176" s="49"/>
      <c r="U176" s="49"/>
      <c r="V176" s="49"/>
      <c r="W176" s="49"/>
      <c r="X176" s="49"/>
      <c r="Y176" s="49"/>
      <c r="Z176" s="49"/>
    </row>
    <row r="177" spans="1:26" ht="18" thickBot="1" x14ac:dyDescent="0.25">
      <c r="A177" s="248">
        <v>1</v>
      </c>
      <c r="B177" s="249" t="s">
        <v>329</v>
      </c>
      <c r="C177" s="207" t="s">
        <v>384</v>
      </c>
      <c r="D177" s="250" t="s">
        <v>53</v>
      </c>
      <c r="E177" s="251"/>
      <c r="F177" s="252"/>
      <c r="G177" s="49"/>
      <c r="H177" s="49"/>
      <c r="I177" s="49"/>
      <c r="J177" s="49"/>
      <c r="K177" s="49"/>
      <c r="L177" s="49"/>
      <c r="M177" s="49"/>
      <c r="N177" s="49"/>
      <c r="O177" s="49"/>
      <c r="P177" s="49"/>
      <c r="Q177" s="49"/>
      <c r="R177" s="49"/>
      <c r="S177" s="49"/>
      <c r="T177" s="49"/>
      <c r="U177" s="49"/>
      <c r="V177" s="49"/>
      <c r="W177" s="49"/>
      <c r="X177" s="49"/>
      <c r="Y177" s="49"/>
      <c r="Z177" s="49"/>
    </row>
    <row r="178" spans="1:26" ht="18" thickBot="1" x14ac:dyDescent="0.25">
      <c r="A178" s="253">
        <v>2</v>
      </c>
      <c r="B178" s="285" t="s">
        <v>385</v>
      </c>
      <c r="C178" s="223" t="s">
        <v>332</v>
      </c>
      <c r="D178" s="458" t="s">
        <v>53</v>
      </c>
      <c r="E178" s="255"/>
      <c r="F178" s="252"/>
      <c r="G178" s="49"/>
      <c r="H178" s="49"/>
      <c r="I178" s="49"/>
      <c r="J178" s="49"/>
      <c r="K178" s="49"/>
      <c r="L178" s="49"/>
      <c r="M178" s="49"/>
      <c r="N178" s="49"/>
      <c r="O178" s="49"/>
      <c r="P178" s="49"/>
      <c r="Q178" s="49"/>
      <c r="R178" s="49"/>
      <c r="S178" s="49"/>
      <c r="T178" s="49"/>
      <c r="U178" s="49"/>
      <c r="V178" s="49"/>
      <c r="W178" s="49"/>
      <c r="X178" s="49"/>
      <c r="Y178" s="49"/>
      <c r="Z178" s="49"/>
    </row>
    <row r="179" spans="1:26" ht="35" thickBot="1" x14ac:dyDescent="0.25">
      <c r="A179" s="256">
        <v>3</v>
      </c>
      <c r="B179" s="222" t="str">
        <f t="shared" ref="B179:B180" si="10">B93</f>
        <v>Check that the app is listed on the "Apps" screen (if it isn't, select "Connect Mobile Apps" if available).</v>
      </c>
      <c r="C179" s="224" t="s">
        <v>318</v>
      </c>
      <c r="D179" s="458" t="s">
        <v>53</v>
      </c>
      <c r="E179" s="255"/>
      <c r="F179" s="252"/>
      <c r="G179" s="49"/>
      <c r="H179" s="49"/>
      <c r="I179" s="49"/>
      <c r="J179" s="49"/>
      <c r="K179" s="49"/>
      <c r="L179" s="49"/>
      <c r="M179" s="49"/>
      <c r="N179" s="49"/>
      <c r="O179" s="49"/>
      <c r="P179" s="49"/>
      <c r="Q179" s="49"/>
      <c r="R179" s="49"/>
      <c r="S179" s="49"/>
      <c r="T179" s="49"/>
      <c r="U179" s="49"/>
      <c r="V179" s="49"/>
      <c r="W179" s="49"/>
      <c r="X179" s="49"/>
      <c r="Y179" s="49"/>
      <c r="Z179" s="49"/>
    </row>
    <row r="180" spans="1:26" ht="18" thickBot="1" x14ac:dyDescent="0.25">
      <c r="A180" s="257">
        <v>4</v>
      </c>
      <c r="B180" s="266" t="str">
        <f t="shared" si="10"/>
        <v>Start the app through SDL Core HMI (Selecting the app's button that previously appeared).</v>
      </c>
      <c r="C180" s="211" t="s">
        <v>319</v>
      </c>
      <c r="D180" s="258" t="s">
        <v>53</v>
      </c>
      <c r="E180" s="259"/>
      <c r="F180" s="252"/>
      <c r="G180" s="49"/>
      <c r="H180" s="49"/>
      <c r="I180" s="49"/>
      <c r="J180" s="49"/>
      <c r="K180" s="49"/>
      <c r="L180" s="49"/>
      <c r="M180" s="49"/>
      <c r="N180" s="49"/>
      <c r="O180" s="49"/>
      <c r="P180" s="49"/>
      <c r="Q180" s="49"/>
      <c r="R180" s="49"/>
      <c r="S180" s="49"/>
      <c r="T180" s="49"/>
      <c r="U180" s="49"/>
      <c r="V180" s="49"/>
      <c r="W180" s="49"/>
      <c r="X180" s="49"/>
      <c r="Y180" s="49"/>
      <c r="Z180" s="49"/>
    </row>
    <row r="181" spans="1:26" ht="20" thickBot="1" x14ac:dyDescent="0.3">
      <c r="A181" s="288"/>
      <c r="B181" s="267"/>
      <c r="C181" s="267"/>
      <c r="D181" s="268"/>
      <c r="E181" s="269"/>
      <c r="F181" s="246"/>
      <c r="G181" s="247"/>
      <c r="H181" s="247"/>
      <c r="I181" s="247"/>
      <c r="J181" s="247"/>
      <c r="K181" s="247"/>
      <c r="L181" s="247"/>
      <c r="M181" s="247"/>
      <c r="N181" s="247"/>
      <c r="O181" s="247"/>
      <c r="P181" s="247"/>
      <c r="Q181" s="247"/>
      <c r="R181" s="247"/>
      <c r="S181" s="247"/>
      <c r="T181" s="247"/>
      <c r="U181" s="247"/>
      <c r="V181" s="247"/>
      <c r="W181" s="247"/>
      <c r="X181" s="247"/>
      <c r="Y181" s="247"/>
      <c r="Z181" s="247"/>
    </row>
    <row r="182" spans="1:26" ht="19" customHeight="1" thickBot="1" x14ac:dyDescent="0.3">
      <c r="A182" s="871">
        <v>2.21</v>
      </c>
      <c r="B182" s="894" t="s">
        <v>386</v>
      </c>
      <c r="C182" s="895"/>
      <c r="D182" s="895"/>
      <c r="E182" s="896"/>
      <c r="F182" s="246"/>
      <c r="G182" s="247"/>
      <c r="H182" s="247"/>
      <c r="I182" s="247"/>
      <c r="J182" s="247"/>
      <c r="K182" s="247"/>
      <c r="L182" s="247"/>
      <c r="M182" s="247"/>
      <c r="N182" s="247"/>
      <c r="O182" s="247"/>
      <c r="P182" s="247"/>
      <c r="Q182" s="247"/>
      <c r="R182" s="247"/>
      <c r="S182" s="247"/>
      <c r="T182" s="247"/>
      <c r="U182" s="247"/>
      <c r="V182" s="247"/>
      <c r="W182" s="247"/>
      <c r="X182" s="247"/>
      <c r="Y182" s="247"/>
      <c r="Z182" s="247"/>
    </row>
    <row r="183" spans="1:26" ht="60" customHeight="1" thickBot="1" x14ac:dyDescent="0.25">
      <c r="A183" s="872"/>
      <c r="B183" s="878" t="s">
        <v>860</v>
      </c>
      <c r="C183" s="879"/>
      <c r="D183" s="879"/>
      <c r="E183" s="880"/>
      <c r="F183" s="252"/>
      <c r="G183" s="49"/>
      <c r="H183" s="49"/>
      <c r="I183" s="49"/>
      <c r="J183" s="49"/>
      <c r="K183" s="49"/>
      <c r="L183" s="49"/>
      <c r="M183" s="49"/>
      <c r="N183" s="49"/>
      <c r="O183" s="49"/>
      <c r="P183" s="49"/>
      <c r="Q183" s="49"/>
      <c r="R183" s="49"/>
      <c r="S183" s="49"/>
      <c r="T183" s="49"/>
      <c r="U183" s="49"/>
      <c r="V183" s="49"/>
      <c r="W183" s="49"/>
      <c r="X183" s="49"/>
      <c r="Y183" s="49"/>
      <c r="Z183" s="49"/>
    </row>
    <row r="184" spans="1:26" ht="17" x14ac:dyDescent="0.2">
      <c r="A184" s="881">
        <v>1</v>
      </c>
      <c r="B184" s="900" t="s">
        <v>371</v>
      </c>
      <c r="C184" s="206" t="s">
        <v>372</v>
      </c>
      <c r="D184" s="250" t="s">
        <v>53</v>
      </c>
      <c r="E184" s="251"/>
      <c r="F184" s="252"/>
      <c r="G184" s="49"/>
      <c r="H184" s="49"/>
      <c r="I184" s="49"/>
      <c r="J184" s="49"/>
      <c r="K184" s="49"/>
      <c r="L184" s="49"/>
      <c r="M184" s="49"/>
      <c r="N184" s="49"/>
      <c r="O184" s="49"/>
      <c r="P184" s="49"/>
      <c r="Q184" s="49"/>
      <c r="R184" s="49"/>
      <c r="S184" s="49"/>
      <c r="T184" s="49"/>
      <c r="U184" s="49"/>
      <c r="V184" s="49"/>
      <c r="W184" s="49"/>
      <c r="X184" s="49"/>
      <c r="Y184" s="49"/>
      <c r="Z184" s="49"/>
    </row>
    <row r="185" spans="1:26" ht="17" x14ac:dyDescent="0.2">
      <c r="A185" s="886"/>
      <c r="B185" s="901"/>
      <c r="C185" s="296" t="s">
        <v>387</v>
      </c>
      <c r="D185" s="458" t="s">
        <v>53</v>
      </c>
      <c r="E185" s="255"/>
      <c r="F185" s="252"/>
      <c r="G185" s="49"/>
      <c r="H185" s="49"/>
      <c r="I185" s="49"/>
      <c r="J185" s="49"/>
      <c r="K185" s="49"/>
      <c r="L185" s="49"/>
      <c r="M185" s="49"/>
      <c r="N185" s="49"/>
      <c r="O185" s="49"/>
      <c r="P185" s="49"/>
      <c r="Q185" s="49"/>
      <c r="R185" s="49"/>
      <c r="S185" s="49"/>
      <c r="T185" s="49"/>
      <c r="U185" s="49"/>
      <c r="V185" s="49"/>
      <c r="W185" s="49"/>
      <c r="X185" s="49"/>
      <c r="Y185" s="49"/>
      <c r="Z185" s="49"/>
    </row>
    <row r="186" spans="1:26" ht="18" thickBot="1" x14ac:dyDescent="0.25">
      <c r="A186" s="874"/>
      <c r="B186" s="868"/>
      <c r="C186" s="297" t="s">
        <v>388</v>
      </c>
      <c r="D186" s="458" t="s">
        <v>53</v>
      </c>
      <c r="E186" s="255"/>
      <c r="F186" s="252"/>
      <c r="G186" s="49"/>
      <c r="H186" s="49"/>
      <c r="I186" s="49"/>
      <c r="J186" s="49"/>
      <c r="K186" s="49"/>
      <c r="L186" s="49"/>
      <c r="M186" s="49"/>
      <c r="N186" s="49"/>
      <c r="O186" s="49"/>
      <c r="P186" s="49"/>
      <c r="Q186" s="49"/>
      <c r="R186" s="49"/>
      <c r="S186" s="49"/>
      <c r="T186" s="49"/>
      <c r="U186" s="49"/>
      <c r="V186" s="49"/>
      <c r="W186" s="49"/>
      <c r="X186" s="49"/>
      <c r="Y186" s="49"/>
      <c r="Z186" s="49"/>
    </row>
    <row r="187" spans="1:26" ht="18" thickBot="1" x14ac:dyDescent="0.25">
      <c r="A187" s="253">
        <v>2</v>
      </c>
      <c r="B187" s="285" t="s">
        <v>389</v>
      </c>
      <c r="C187" s="223" t="s">
        <v>390</v>
      </c>
      <c r="D187" s="458" t="s">
        <v>53</v>
      </c>
      <c r="E187" s="255"/>
      <c r="F187" s="252"/>
      <c r="G187" s="49"/>
      <c r="H187" s="49"/>
      <c r="I187" s="49"/>
      <c r="J187" s="49"/>
      <c r="K187" s="49"/>
      <c r="L187" s="49"/>
      <c r="M187" s="49"/>
      <c r="N187" s="49"/>
      <c r="O187" s="49"/>
      <c r="P187" s="49"/>
      <c r="Q187" s="49"/>
      <c r="R187" s="49"/>
      <c r="S187" s="49"/>
      <c r="T187" s="49"/>
      <c r="U187" s="49"/>
      <c r="V187" s="49"/>
      <c r="W187" s="49"/>
      <c r="X187" s="49"/>
      <c r="Y187" s="49"/>
      <c r="Z187" s="49"/>
    </row>
    <row r="188" spans="1:26" ht="18" thickBot="1" x14ac:dyDescent="0.25">
      <c r="A188" s="256">
        <v>3</v>
      </c>
      <c r="B188" s="222" t="s">
        <v>368</v>
      </c>
      <c r="C188" s="224" t="s">
        <v>369</v>
      </c>
      <c r="D188" s="458" t="s">
        <v>53</v>
      </c>
      <c r="E188" s="255"/>
      <c r="F188" s="252"/>
      <c r="G188" s="49"/>
      <c r="H188" s="49"/>
      <c r="I188" s="49"/>
      <c r="J188" s="49"/>
      <c r="K188" s="49"/>
      <c r="L188" s="49"/>
      <c r="M188" s="49"/>
      <c r="N188" s="49"/>
      <c r="O188" s="49"/>
      <c r="P188" s="49"/>
      <c r="Q188" s="49"/>
      <c r="R188" s="49"/>
      <c r="S188" s="49"/>
      <c r="T188" s="49"/>
      <c r="U188" s="49"/>
      <c r="V188" s="49"/>
      <c r="W188" s="49"/>
      <c r="X188" s="49"/>
      <c r="Y188" s="49"/>
      <c r="Z188" s="49"/>
    </row>
    <row r="189" spans="1:26" ht="35" thickBot="1" x14ac:dyDescent="0.25">
      <c r="A189" s="253">
        <v>4</v>
      </c>
      <c r="B189" s="285" t="str">
        <f t="shared" ref="B189:B191" si="11">B92</f>
        <v>Connect the phone to the SDL Core module (Media [A2DP], Phone[HFS] BT profiles if not automatically connected).</v>
      </c>
      <c r="C189" s="223" t="s">
        <v>316</v>
      </c>
      <c r="D189" s="458" t="s">
        <v>53</v>
      </c>
      <c r="E189" s="255"/>
      <c r="F189" s="252"/>
      <c r="G189" s="49"/>
      <c r="H189" s="49"/>
      <c r="I189" s="49"/>
      <c r="J189" s="49"/>
      <c r="K189" s="49"/>
      <c r="L189" s="49"/>
      <c r="M189" s="49"/>
      <c r="N189" s="49"/>
      <c r="O189" s="49"/>
      <c r="P189" s="49"/>
      <c r="Q189" s="49"/>
      <c r="R189" s="49"/>
      <c r="S189" s="49"/>
      <c r="T189" s="49"/>
      <c r="U189" s="49"/>
      <c r="V189" s="49"/>
      <c r="W189" s="49"/>
      <c r="X189" s="49"/>
      <c r="Y189" s="49"/>
      <c r="Z189" s="49"/>
    </row>
    <row r="190" spans="1:26" ht="35" thickBot="1" x14ac:dyDescent="0.25">
      <c r="A190" s="256">
        <v>5</v>
      </c>
      <c r="B190" s="222" t="str">
        <f t="shared" si="11"/>
        <v>Check that the app is listed on the "Apps" screen (if it isn't, select "Connect Mobile Apps" if available).</v>
      </c>
      <c r="C190" s="224" t="s">
        <v>327</v>
      </c>
      <c r="D190" s="458" t="s">
        <v>53</v>
      </c>
      <c r="E190" s="255"/>
      <c r="F190" s="252"/>
      <c r="G190" s="49"/>
      <c r="H190" s="49"/>
      <c r="I190" s="49"/>
      <c r="J190" s="49"/>
      <c r="K190" s="49"/>
      <c r="L190" s="49"/>
      <c r="M190" s="49"/>
      <c r="N190" s="49"/>
      <c r="O190" s="49"/>
      <c r="P190" s="49"/>
      <c r="Q190" s="49"/>
      <c r="R190" s="49"/>
      <c r="S190" s="49"/>
      <c r="T190" s="49"/>
      <c r="U190" s="49"/>
      <c r="V190" s="49"/>
      <c r="W190" s="49"/>
      <c r="X190" s="49"/>
      <c r="Y190" s="49"/>
      <c r="Z190" s="49"/>
    </row>
    <row r="191" spans="1:26" ht="18" thickBot="1" x14ac:dyDescent="0.25">
      <c r="A191" s="257">
        <v>6</v>
      </c>
      <c r="B191" s="266" t="str">
        <f t="shared" si="11"/>
        <v>Start the app through SDL Core HMI (Selecting the app's button that previously appeared).</v>
      </c>
      <c r="C191" s="211" t="s">
        <v>319</v>
      </c>
      <c r="D191" s="258" t="s">
        <v>53</v>
      </c>
      <c r="E191" s="259"/>
      <c r="F191" s="252"/>
      <c r="G191" s="49"/>
      <c r="H191" s="49"/>
      <c r="I191" s="49"/>
      <c r="J191" s="49"/>
      <c r="K191" s="49"/>
      <c r="L191" s="49"/>
      <c r="M191" s="49"/>
      <c r="N191" s="49"/>
      <c r="O191" s="49"/>
      <c r="P191" s="49"/>
      <c r="Q191" s="49"/>
      <c r="R191" s="49"/>
      <c r="S191" s="49"/>
      <c r="T191" s="49"/>
      <c r="U191" s="49"/>
      <c r="V191" s="49"/>
      <c r="W191" s="49"/>
      <c r="X191" s="49"/>
      <c r="Y191" s="49"/>
      <c r="Z191" s="49"/>
    </row>
    <row r="192" spans="1:26" ht="17" thickBot="1" x14ac:dyDescent="0.25">
      <c r="A192" s="288"/>
      <c r="B192" s="267"/>
      <c r="C192" s="267"/>
      <c r="D192" s="268"/>
      <c r="E192" s="269"/>
      <c r="F192" s="252"/>
      <c r="G192" s="49"/>
      <c r="H192" s="49"/>
      <c r="I192" s="49"/>
      <c r="J192" s="49"/>
      <c r="K192" s="49"/>
      <c r="L192" s="49"/>
      <c r="M192" s="49"/>
      <c r="N192" s="49"/>
      <c r="O192" s="49"/>
      <c r="P192" s="49"/>
      <c r="Q192" s="49"/>
      <c r="R192" s="49"/>
      <c r="S192" s="49"/>
      <c r="T192" s="49"/>
      <c r="U192" s="49"/>
      <c r="V192" s="49"/>
      <c r="W192" s="49"/>
      <c r="X192" s="49"/>
      <c r="Y192" s="49"/>
      <c r="Z192" s="49"/>
    </row>
    <row r="193" spans="1:26" ht="19" customHeight="1" thickBot="1" x14ac:dyDescent="0.3">
      <c r="A193" s="871">
        <v>2.2200000000000002</v>
      </c>
      <c r="B193" s="894" t="s">
        <v>328</v>
      </c>
      <c r="C193" s="895"/>
      <c r="D193" s="895"/>
      <c r="E193" s="896"/>
      <c r="F193" s="252"/>
      <c r="G193" s="49"/>
      <c r="H193" s="49"/>
      <c r="I193" s="49"/>
      <c r="J193" s="49"/>
      <c r="K193" s="49"/>
      <c r="L193" s="49"/>
      <c r="M193" s="49"/>
      <c r="N193" s="49"/>
      <c r="O193" s="49"/>
      <c r="P193" s="49"/>
      <c r="Q193" s="49"/>
      <c r="R193" s="49"/>
      <c r="S193" s="49"/>
      <c r="T193" s="49"/>
      <c r="U193" s="49"/>
      <c r="V193" s="49"/>
      <c r="W193" s="49"/>
      <c r="X193" s="49"/>
      <c r="Y193" s="49"/>
      <c r="Z193" s="49"/>
    </row>
    <row r="194" spans="1:26" ht="60" customHeight="1" thickBot="1" x14ac:dyDescent="0.3">
      <c r="A194" s="872"/>
      <c r="B194" s="878" t="s">
        <v>819</v>
      </c>
      <c r="C194" s="879"/>
      <c r="D194" s="879"/>
      <c r="E194" s="880"/>
      <c r="F194" s="246"/>
      <c r="G194" s="247"/>
      <c r="H194" s="247"/>
      <c r="I194" s="247"/>
      <c r="J194" s="247"/>
      <c r="K194" s="247"/>
      <c r="L194" s="247"/>
      <c r="M194" s="247"/>
      <c r="N194" s="247"/>
      <c r="O194" s="247"/>
      <c r="P194" s="247"/>
      <c r="Q194" s="247"/>
      <c r="R194" s="247"/>
      <c r="S194" s="247"/>
      <c r="T194" s="247"/>
      <c r="U194" s="247"/>
      <c r="V194" s="247"/>
      <c r="W194" s="247"/>
      <c r="X194" s="247"/>
      <c r="Y194" s="247"/>
      <c r="Z194" s="247"/>
    </row>
    <row r="195" spans="1:26" ht="20" thickBot="1" x14ac:dyDescent="0.3">
      <c r="A195" s="289">
        <v>1</v>
      </c>
      <c r="B195" s="225" t="s">
        <v>329</v>
      </c>
      <c r="C195" s="219" t="s">
        <v>330</v>
      </c>
      <c r="D195" s="250" t="s">
        <v>53</v>
      </c>
      <c r="E195" s="251"/>
      <c r="F195" s="246"/>
      <c r="G195" s="247"/>
      <c r="H195" s="247"/>
      <c r="I195" s="247"/>
      <c r="J195" s="247"/>
      <c r="K195" s="247"/>
      <c r="L195" s="247"/>
      <c r="M195" s="247"/>
      <c r="N195" s="247"/>
      <c r="O195" s="247"/>
      <c r="P195" s="247"/>
      <c r="Q195" s="247"/>
      <c r="R195" s="247"/>
      <c r="S195" s="247"/>
      <c r="T195" s="247"/>
      <c r="U195" s="247"/>
      <c r="V195" s="247"/>
      <c r="W195" s="247"/>
      <c r="X195" s="247"/>
      <c r="Y195" s="247"/>
      <c r="Z195" s="247"/>
    </row>
    <row r="196" spans="1:26" ht="18" thickBot="1" x14ac:dyDescent="0.25">
      <c r="A196" s="253">
        <v>2</v>
      </c>
      <c r="B196" s="285" t="s">
        <v>391</v>
      </c>
      <c r="C196" s="223" t="s">
        <v>392</v>
      </c>
      <c r="D196" s="458" t="s">
        <v>53</v>
      </c>
      <c r="E196" s="255"/>
      <c r="F196" s="252"/>
      <c r="G196" s="49"/>
      <c r="H196" s="49"/>
      <c r="I196" s="49"/>
      <c r="J196" s="49"/>
      <c r="K196" s="49"/>
      <c r="L196" s="49"/>
      <c r="M196" s="49"/>
      <c r="N196" s="49"/>
      <c r="O196" s="49"/>
      <c r="P196" s="49"/>
      <c r="Q196" s="49"/>
      <c r="R196" s="49"/>
      <c r="S196" s="49"/>
      <c r="T196" s="49"/>
      <c r="U196" s="49"/>
      <c r="V196" s="49"/>
      <c r="W196" s="49"/>
      <c r="X196" s="49"/>
      <c r="Y196" s="49"/>
      <c r="Z196" s="49"/>
    </row>
    <row r="197" spans="1:26" ht="18" thickBot="1" x14ac:dyDescent="0.25">
      <c r="A197" s="256">
        <v>3</v>
      </c>
      <c r="B197" s="222" t="s">
        <v>368</v>
      </c>
      <c r="C197" s="224" t="s">
        <v>369</v>
      </c>
      <c r="D197" s="458" t="s">
        <v>53</v>
      </c>
      <c r="E197" s="255"/>
      <c r="F197" s="252"/>
      <c r="G197" s="49"/>
      <c r="H197" s="49"/>
      <c r="I197" s="49"/>
      <c r="J197" s="49"/>
      <c r="K197" s="49"/>
      <c r="L197" s="49"/>
      <c r="M197" s="49"/>
      <c r="N197" s="49"/>
      <c r="O197" s="49"/>
      <c r="P197" s="49"/>
      <c r="Q197" s="49"/>
      <c r="R197" s="49"/>
      <c r="S197" s="49"/>
      <c r="T197" s="49"/>
      <c r="U197" s="49"/>
      <c r="V197" s="49"/>
      <c r="W197" s="49"/>
      <c r="X197" s="49"/>
      <c r="Y197" s="49"/>
      <c r="Z197" s="49"/>
    </row>
    <row r="198" spans="1:26" ht="35" thickBot="1" x14ac:dyDescent="0.25">
      <c r="A198" s="253">
        <v>4</v>
      </c>
      <c r="B198" s="285" t="str">
        <f t="shared" ref="B198:B200" si="12">B92</f>
        <v>Connect the phone to the SDL Core module (Media [A2DP], Phone[HFS] BT profiles if not automatically connected).</v>
      </c>
      <c r="C198" s="223" t="s">
        <v>316</v>
      </c>
      <c r="D198" s="458" t="s">
        <v>53</v>
      </c>
      <c r="E198" s="255"/>
      <c r="F198" s="252"/>
      <c r="G198" s="49"/>
      <c r="H198" s="49"/>
      <c r="I198" s="49"/>
      <c r="J198" s="49"/>
      <c r="K198" s="49"/>
      <c r="L198" s="49"/>
      <c r="M198" s="49"/>
      <c r="N198" s="49"/>
      <c r="O198" s="49"/>
      <c r="P198" s="49"/>
      <c r="Q198" s="49"/>
      <c r="R198" s="49"/>
      <c r="S198" s="49"/>
      <c r="T198" s="49"/>
      <c r="U198" s="49"/>
      <c r="V198" s="49"/>
      <c r="W198" s="49"/>
      <c r="X198" s="49"/>
      <c r="Y198" s="49"/>
      <c r="Z198" s="49"/>
    </row>
    <row r="199" spans="1:26" ht="35" thickBot="1" x14ac:dyDescent="0.25">
      <c r="A199" s="256">
        <v>5</v>
      </c>
      <c r="B199" s="222" t="str">
        <f t="shared" si="12"/>
        <v>Check that the app is listed on the "Apps" screen (if it isn't, select "Connect Mobile Apps" if available).</v>
      </c>
      <c r="C199" s="224" t="s">
        <v>318</v>
      </c>
      <c r="D199" s="458" t="s">
        <v>53</v>
      </c>
      <c r="E199" s="255"/>
      <c r="F199" s="252"/>
      <c r="G199" s="49"/>
      <c r="H199" s="49"/>
      <c r="I199" s="49"/>
      <c r="J199" s="49"/>
      <c r="K199" s="49"/>
      <c r="L199" s="49"/>
      <c r="M199" s="49"/>
      <c r="N199" s="49"/>
      <c r="O199" s="49"/>
      <c r="P199" s="49"/>
      <c r="Q199" s="49"/>
      <c r="R199" s="49"/>
      <c r="S199" s="49"/>
      <c r="T199" s="49"/>
      <c r="U199" s="49"/>
      <c r="V199" s="49"/>
      <c r="W199" s="49"/>
      <c r="X199" s="49"/>
      <c r="Y199" s="49"/>
      <c r="Z199" s="49"/>
    </row>
    <row r="200" spans="1:26" ht="18" thickBot="1" x14ac:dyDescent="0.25">
      <c r="A200" s="257">
        <v>6</v>
      </c>
      <c r="B200" s="266" t="str">
        <f t="shared" si="12"/>
        <v>Start the app through SDL Core HMI (Selecting the app's button that previously appeared).</v>
      </c>
      <c r="C200" s="211" t="s">
        <v>319</v>
      </c>
      <c r="D200" s="258" t="s">
        <v>53</v>
      </c>
      <c r="E200" s="259"/>
      <c r="F200" s="252"/>
      <c r="G200" s="49"/>
      <c r="H200" s="49"/>
      <c r="I200" s="49"/>
      <c r="J200" s="49"/>
      <c r="K200" s="49"/>
      <c r="L200" s="49"/>
      <c r="M200" s="49"/>
      <c r="N200" s="49"/>
      <c r="O200" s="49"/>
      <c r="P200" s="49"/>
      <c r="Q200" s="49"/>
      <c r="R200" s="49"/>
      <c r="S200" s="49"/>
      <c r="T200" s="49"/>
      <c r="U200" s="49"/>
      <c r="V200" s="49"/>
      <c r="W200" s="49"/>
      <c r="X200" s="49"/>
      <c r="Y200" s="49"/>
      <c r="Z200" s="49"/>
    </row>
    <row r="201" spans="1:26" ht="17" thickBot="1" x14ac:dyDescent="0.25">
      <c r="A201" s="288"/>
      <c r="B201" s="267"/>
      <c r="C201" s="267"/>
      <c r="D201" s="268"/>
      <c r="E201" s="269"/>
      <c r="F201" s="252"/>
      <c r="G201" s="49"/>
      <c r="H201" s="49"/>
      <c r="I201" s="49"/>
      <c r="J201" s="49"/>
      <c r="K201" s="49"/>
      <c r="L201" s="49"/>
      <c r="M201" s="49"/>
      <c r="N201" s="49"/>
      <c r="O201" s="49"/>
      <c r="P201" s="49"/>
      <c r="Q201" s="49"/>
      <c r="R201" s="49"/>
      <c r="S201" s="49"/>
      <c r="T201" s="49"/>
      <c r="U201" s="49"/>
      <c r="V201" s="49"/>
      <c r="W201" s="49"/>
      <c r="X201" s="49"/>
      <c r="Y201" s="49"/>
      <c r="Z201" s="49"/>
    </row>
    <row r="202" spans="1:26" ht="19" customHeight="1" thickBot="1" x14ac:dyDescent="0.25">
      <c r="A202" s="869">
        <v>2.23</v>
      </c>
      <c r="B202" s="875" t="s">
        <v>393</v>
      </c>
      <c r="C202" s="876"/>
      <c r="D202" s="876"/>
      <c r="E202" s="877"/>
      <c r="F202" s="252"/>
      <c r="G202" s="49"/>
      <c r="H202" s="49"/>
      <c r="I202" s="49"/>
      <c r="J202" s="49"/>
      <c r="K202" s="49"/>
      <c r="L202" s="49"/>
      <c r="M202" s="49"/>
      <c r="N202" s="49"/>
      <c r="O202" s="49"/>
      <c r="P202" s="49"/>
      <c r="Q202" s="49"/>
      <c r="R202" s="49"/>
      <c r="S202" s="49"/>
      <c r="T202" s="49"/>
      <c r="U202" s="49"/>
      <c r="V202" s="49"/>
      <c r="W202" s="49"/>
      <c r="X202" s="49"/>
      <c r="Y202" s="49"/>
      <c r="Z202" s="49"/>
    </row>
    <row r="203" spans="1:26" ht="60" customHeight="1" thickBot="1" x14ac:dyDescent="0.25">
      <c r="A203" s="872"/>
      <c r="B203" s="878" t="s">
        <v>861</v>
      </c>
      <c r="C203" s="879"/>
      <c r="D203" s="879"/>
      <c r="E203" s="880"/>
      <c r="F203" s="252"/>
      <c r="G203" s="49"/>
      <c r="H203" s="49"/>
      <c r="I203" s="49"/>
      <c r="J203" s="49"/>
      <c r="K203" s="49"/>
      <c r="L203" s="49"/>
      <c r="M203" s="49"/>
      <c r="N203" s="49"/>
      <c r="O203" s="49"/>
      <c r="P203" s="49"/>
      <c r="Q203" s="49"/>
      <c r="R203" s="49"/>
      <c r="S203" s="49"/>
      <c r="T203" s="49"/>
      <c r="U203" s="49"/>
      <c r="V203" s="49"/>
      <c r="W203" s="49"/>
      <c r="X203" s="49"/>
      <c r="Y203" s="49"/>
      <c r="Z203" s="49"/>
    </row>
    <row r="204" spans="1:26" ht="17" x14ac:dyDescent="0.2">
      <c r="A204" s="881">
        <v>1</v>
      </c>
      <c r="B204" s="900" t="s">
        <v>394</v>
      </c>
      <c r="C204" s="206" t="s">
        <v>395</v>
      </c>
      <c r="D204" s="250" t="s">
        <v>53</v>
      </c>
      <c r="E204" s="251"/>
      <c r="F204" s="252"/>
      <c r="G204" s="49"/>
      <c r="H204" s="49"/>
      <c r="I204" s="49"/>
      <c r="J204" s="49"/>
      <c r="K204" s="49"/>
      <c r="L204" s="49"/>
      <c r="M204" s="49"/>
      <c r="N204" s="49"/>
      <c r="O204" s="49"/>
      <c r="P204" s="49"/>
      <c r="Q204" s="49"/>
      <c r="R204" s="49"/>
      <c r="S204" s="49"/>
      <c r="T204" s="49"/>
      <c r="U204" s="49"/>
      <c r="V204" s="49"/>
      <c r="W204" s="49"/>
      <c r="X204" s="49"/>
      <c r="Y204" s="49"/>
      <c r="Z204" s="49"/>
    </row>
    <row r="205" spans="1:26" ht="18" thickBot="1" x14ac:dyDescent="0.25">
      <c r="A205" s="874"/>
      <c r="B205" s="868"/>
      <c r="C205" s="297" t="s">
        <v>396</v>
      </c>
      <c r="D205" s="458" t="s">
        <v>53</v>
      </c>
      <c r="E205" s="255"/>
      <c r="F205" s="252"/>
      <c r="G205" s="49"/>
      <c r="H205" s="49"/>
      <c r="I205" s="49"/>
      <c r="J205" s="49"/>
      <c r="K205" s="49"/>
      <c r="L205" s="49"/>
      <c r="M205" s="49"/>
      <c r="N205" s="49"/>
      <c r="O205" s="49"/>
      <c r="P205" s="49"/>
      <c r="Q205" s="49"/>
      <c r="R205" s="49"/>
      <c r="S205" s="49"/>
      <c r="T205" s="49"/>
      <c r="U205" s="49"/>
      <c r="V205" s="49"/>
      <c r="W205" s="49"/>
      <c r="X205" s="49"/>
      <c r="Y205" s="49"/>
      <c r="Z205" s="49"/>
    </row>
    <row r="206" spans="1:26" ht="18" thickBot="1" x14ac:dyDescent="0.25">
      <c r="A206" s="253">
        <v>2</v>
      </c>
      <c r="B206" s="285" t="s">
        <v>343</v>
      </c>
      <c r="C206" s="223" t="s">
        <v>344</v>
      </c>
      <c r="D206" s="458" t="s">
        <v>53</v>
      </c>
      <c r="E206" s="255"/>
      <c r="F206" s="252"/>
      <c r="G206" s="49"/>
      <c r="H206" s="49"/>
      <c r="I206" s="49"/>
      <c r="J206" s="49"/>
      <c r="K206" s="49"/>
      <c r="L206" s="49"/>
      <c r="M206" s="49"/>
      <c r="N206" s="49"/>
      <c r="O206" s="49"/>
      <c r="P206" s="49"/>
      <c r="Q206" s="49"/>
      <c r="R206" s="49"/>
      <c r="S206" s="49"/>
      <c r="T206" s="49"/>
      <c r="U206" s="49"/>
      <c r="V206" s="49"/>
      <c r="W206" s="49"/>
      <c r="X206" s="49"/>
      <c r="Y206" s="49"/>
      <c r="Z206" s="49"/>
    </row>
    <row r="207" spans="1:26" ht="20" thickBot="1" x14ac:dyDescent="0.3">
      <c r="A207" s="256">
        <v>3</v>
      </c>
      <c r="B207" s="222" t="s">
        <v>339</v>
      </c>
      <c r="C207" s="224" t="s">
        <v>340</v>
      </c>
      <c r="D207" s="458" t="s">
        <v>53</v>
      </c>
      <c r="E207" s="255"/>
      <c r="F207" s="246"/>
      <c r="G207" s="247"/>
      <c r="H207" s="247"/>
      <c r="I207" s="247"/>
      <c r="J207" s="247"/>
      <c r="K207" s="247"/>
      <c r="L207" s="247"/>
      <c r="M207" s="247"/>
      <c r="N207" s="247"/>
      <c r="O207" s="247"/>
      <c r="P207" s="247"/>
      <c r="Q207" s="247"/>
      <c r="R207" s="247"/>
      <c r="S207" s="247"/>
      <c r="T207" s="247"/>
      <c r="U207" s="247"/>
      <c r="V207" s="247"/>
      <c r="W207" s="247"/>
      <c r="X207" s="247"/>
      <c r="Y207" s="247"/>
      <c r="Z207" s="247"/>
    </row>
    <row r="208" spans="1:26" ht="20" thickBot="1" x14ac:dyDescent="0.3">
      <c r="A208" s="253">
        <v>4</v>
      </c>
      <c r="B208" s="285" t="s">
        <v>341</v>
      </c>
      <c r="C208" s="223" t="s">
        <v>348</v>
      </c>
      <c r="D208" s="458" t="s">
        <v>53</v>
      </c>
      <c r="E208" s="255"/>
      <c r="F208" s="246"/>
      <c r="G208" s="247"/>
      <c r="H208" s="247"/>
      <c r="I208" s="247"/>
      <c r="J208" s="247"/>
      <c r="K208" s="247"/>
      <c r="L208" s="247"/>
      <c r="M208" s="247"/>
      <c r="N208" s="247"/>
      <c r="O208" s="247"/>
      <c r="P208" s="247"/>
      <c r="Q208" s="247"/>
      <c r="R208" s="247"/>
      <c r="S208" s="247"/>
      <c r="T208" s="247"/>
      <c r="U208" s="247"/>
      <c r="V208" s="247"/>
      <c r="W208" s="247"/>
      <c r="X208" s="247"/>
      <c r="Y208" s="247"/>
      <c r="Z208" s="247"/>
    </row>
    <row r="209" spans="1:26" ht="35" thickBot="1" x14ac:dyDescent="0.25">
      <c r="A209" s="256">
        <v>5</v>
      </c>
      <c r="B209" s="222" t="str">
        <f t="shared" ref="B209:B211" si="13">B92</f>
        <v>Connect the phone to the SDL Core module (Media [A2DP], Phone[HFS] BT profiles if not automatically connected).</v>
      </c>
      <c r="C209" s="224" t="s">
        <v>316</v>
      </c>
      <c r="D209" s="458" t="s">
        <v>53</v>
      </c>
      <c r="E209" s="255"/>
      <c r="F209" s="252"/>
      <c r="G209" s="49"/>
      <c r="H209" s="49"/>
      <c r="I209" s="49"/>
      <c r="J209" s="49"/>
      <c r="K209" s="49"/>
      <c r="L209" s="49"/>
      <c r="M209" s="49"/>
      <c r="N209" s="49"/>
      <c r="O209" s="49"/>
      <c r="P209" s="49"/>
      <c r="Q209" s="49"/>
      <c r="R209" s="49"/>
      <c r="S209" s="49"/>
      <c r="T209" s="49"/>
      <c r="U209" s="49"/>
      <c r="V209" s="49"/>
      <c r="W209" s="49"/>
      <c r="X209" s="49"/>
      <c r="Y209" s="49"/>
      <c r="Z209" s="49"/>
    </row>
    <row r="210" spans="1:26" ht="35" thickBot="1" x14ac:dyDescent="0.25">
      <c r="A210" s="253">
        <v>6</v>
      </c>
      <c r="B210" s="285" t="str">
        <f t="shared" si="13"/>
        <v>Check that the app is listed on the "Apps" screen (if it isn't, select "Connect Mobile Apps" if available).</v>
      </c>
      <c r="C210" s="223" t="s">
        <v>318</v>
      </c>
      <c r="D210" s="458" t="s">
        <v>53</v>
      </c>
      <c r="E210" s="255"/>
      <c r="F210" s="252"/>
      <c r="G210" s="49"/>
      <c r="H210" s="49"/>
      <c r="I210" s="49"/>
      <c r="J210" s="49"/>
      <c r="K210" s="49"/>
      <c r="L210" s="49"/>
      <c r="M210" s="49"/>
      <c r="N210" s="49"/>
      <c r="O210" s="49"/>
      <c r="P210" s="49"/>
      <c r="Q210" s="49"/>
      <c r="R210" s="49"/>
      <c r="S210" s="49"/>
      <c r="T210" s="49"/>
      <c r="U210" s="49"/>
      <c r="V210" s="49"/>
      <c r="W210" s="49"/>
      <c r="X210" s="49"/>
      <c r="Y210" s="49"/>
      <c r="Z210" s="49"/>
    </row>
    <row r="211" spans="1:26" ht="17" x14ac:dyDescent="0.2">
      <c r="A211" s="882">
        <v>7</v>
      </c>
      <c r="B211" s="907" t="str">
        <f t="shared" si="13"/>
        <v>Start the app through SDL Core HMI (Selecting the app's button that previously appeared).</v>
      </c>
      <c r="C211" s="234" t="s">
        <v>319</v>
      </c>
      <c r="D211" s="458" t="s">
        <v>53</v>
      </c>
      <c r="E211" s="255"/>
      <c r="F211" s="252"/>
      <c r="G211" s="49"/>
      <c r="H211" s="49"/>
      <c r="I211" s="49"/>
      <c r="J211" s="49"/>
      <c r="K211" s="49"/>
      <c r="L211" s="49"/>
      <c r="M211" s="49"/>
      <c r="N211" s="49"/>
      <c r="O211" s="49"/>
      <c r="P211" s="49"/>
      <c r="Q211" s="49"/>
      <c r="R211" s="49"/>
      <c r="S211" s="49"/>
      <c r="T211" s="49"/>
      <c r="U211" s="49"/>
      <c r="V211" s="49"/>
      <c r="W211" s="49"/>
      <c r="X211" s="49"/>
      <c r="Y211" s="49"/>
      <c r="Z211" s="49"/>
    </row>
    <row r="212" spans="1:26" ht="18" thickBot="1" x14ac:dyDescent="0.25">
      <c r="A212" s="874"/>
      <c r="B212" s="868"/>
      <c r="C212" s="297" t="s">
        <v>397</v>
      </c>
      <c r="D212" s="458" t="s">
        <v>53</v>
      </c>
      <c r="E212" s="255"/>
      <c r="F212" s="252"/>
      <c r="G212" s="49"/>
      <c r="H212" s="49"/>
      <c r="I212" s="49"/>
      <c r="J212" s="49"/>
      <c r="K212" s="49"/>
      <c r="L212" s="49"/>
      <c r="M212" s="49"/>
      <c r="N212" s="49"/>
      <c r="O212" s="49"/>
      <c r="P212" s="49"/>
      <c r="Q212" s="49"/>
      <c r="R212" s="49"/>
      <c r="S212" s="49"/>
      <c r="T212" s="49"/>
      <c r="U212" s="49"/>
      <c r="V212" s="49"/>
      <c r="W212" s="49"/>
      <c r="X212" s="49"/>
      <c r="Y212" s="49"/>
      <c r="Z212" s="49"/>
    </row>
    <row r="213" spans="1:26" ht="18" thickBot="1" x14ac:dyDescent="0.25">
      <c r="A213" s="257">
        <v>8</v>
      </c>
      <c r="B213" s="266" t="s">
        <v>398</v>
      </c>
      <c r="C213" s="211" t="s">
        <v>399</v>
      </c>
      <c r="D213" s="258" t="s">
        <v>53</v>
      </c>
      <c r="E213" s="259"/>
      <c r="F213" s="252"/>
      <c r="G213" s="49"/>
      <c r="H213" s="49"/>
      <c r="I213" s="49"/>
      <c r="J213" s="49"/>
      <c r="K213" s="49"/>
      <c r="L213" s="49"/>
      <c r="M213" s="49"/>
      <c r="N213" s="49"/>
      <c r="O213" s="49"/>
      <c r="P213" s="49"/>
      <c r="Q213" s="49"/>
      <c r="R213" s="49"/>
      <c r="S213" s="49"/>
      <c r="T213" s="49"/>
      <c r="U213" s="49"/>
      <c r="V213" s="49"/>
      <c r="W213" s="49"/>
      <c r="X213" s="49"/>
      <c r="Y213" s="49"/>
      <c r="Z213" s="49"/>
    </row>
    <row r="214" spans="1:26" ht="17" thickBot="1" x14ac:dyDescent="0.25">
      <c r="A214" s="288"/>
      <c r="B214" s="267"/>
      <c r="C214" s="267"/>
      <c r="D214" s="298"/>
      <c r="E214" s="269"/>
      <c r="F214" s="252"/>
      <c r="G214" s="49"/>
      <c r="H214" s="49"/>
      <c r="I214" s="49"/>
      <c r="J214" s="49"/>
      <c r="K214" s="49"/>
      <c r="L214" s="49"/>
      <c r="M214" s="49"/>
      <c r="N214" s="49"/>
      <c r="O214" s="49"/>
      <c r="P214" s="49"/>
      <c r="Q214" s="49"/>
      <c r="R214" s="49"/>
      <c r="S214" s="49"/>
      <c r="T214" s="49"/>
      <c r="U214" s="49"/>
      <c r="V214" s="49"/>
      <c r="W214" s="49"/>
      <c r="X214" s="49"/>
      <c r="Y214" s="49"/>
      <c r="Z214" s="49"/>
    </row>
    <row r="215" spans="1:26" ht="19" customHeight="1" thickBot="1" x14ac:dyDescent="0.25">
      <c r="A215" s="871">
        <v>2.2400000000000002</v>
      </c>
      <c r="B215" s="875" t="s">
        <v>400</v>
      </c>
      <c r="C215" s="876"/>
      <c r="D215" s="876"/>
      <c r="E215" s="877"/>
      <c r="F215" s="252"/>
      <c r="G215" s="49"/>
      <c r="H215" s="49"/>
      <c r="I215" s="49"/>
      <c r="J215" s="49"/>
      <c r="K215" s="49"/>
      <c r="L215" s="49"/>
      <c r="M215" s="49"/>
      <c r="N215" s="49"/>
      <c r="O215" s="49"/>
      <c r="P215" s="49"/>
      <c r="Q215" s="49"/>
      <c r="R215" s="49"/>
      <c r="S215" s="49"/>
      <c r="T215" s="49"/>
      <c r="U215" s="49"/>
      <c r="V215" s="49"/>
      <c r="W215" s="49"/>
      <c r="X215" s="49"/>
      <c r="Y215" s="49"/>
      <c r="Z215" s="49"/>
    </row>
    <row r="216" spans="1:26" ht="60" customHeight="1" thickBot="1" x14ac:dyDescent="0.25">
      <c r="A216" s="872"/>
      <c r="B216" s="878" t="s">
        <v>862</v>
      </c>
      <c r="C216" s="879"/>
      <c r="D216" s="879"/>
      <c r="E216" s="880"/>
      <c r="F216" s="252"/>
      <c r="G216" s="49"/>
      <c r="H216" s="49"/>
      <c r="I216" s="49"/>
      <c r="J216" s="49"/>
      <c r="K216" s="49"/>
      <c r="L216" s="49"/>
      <c r="M216" s="49"/>
      <c r="N216" s="49"/>
      <c r="O216" s="49"/>
      <c r="P216" s="49"/>
      <c r="Q216" s="49"/>
      <c r="R216" s="49"/>
      <c r="S216" s="49"/>
      <c r="T216" s="49"/>
      <c r="U216" s="49"/>
      <c r="V216" s="49"/>
      <c r="W216" s="49"/>
      <c r="X216" s="49"/>
      <c r="Y216" s="49"/>
      <c r="Z216" s="49"/>
    </row>
    <row r="217" spans="1:26" ht="17" x14ac:dyDescent="0.2">
      <c r="A217" s="881">
        <v>1</v>
      </c>
      <c r="B217" s="900" t="s">
        <v>394</v>
      </c>
      <c r="C217" s="206" t="s">
        <v>395</v>
      </c>
      <c r="D217" s="250" t="s">
        <v>53</v>
      </c>
      <c r="E217" s="251"/>
      <c r="F217" s="252"/>
      <c r="G217" s="49"/>
      <c r="H217" s="49"/>
      <c r="I217" s="49"/>
      <c r="J217" s="49"/>
      <c r="K217" s="49"/>
      <c r="L217" s="49"/>
      <c r="M217" s="49"/>
      <c r="N217" s="49"/>
      <c r="O217" s="49"/>
      <c r="P217" s="49"/>
      <c r="Q217" s="49"/>
      <c r="R217" s="49"/>
      <c r="S217" s="49"/>
      <c r="T217" s="49"/>
      <c r="U217" s="49"/>
      <c r="V217" s="49"/>
      <c r="W217" s="49"/>
      <c r="X217" s="49"/>
      <c r="Y217" s="49"/>
      <c r="Z217" s="49"/>
    </row>
    <row r="218" spans="1:26" ht="18" thickBot="1" x14ac:dyDescent="0.25">
      <c r="A218" s="874"/>
      <c r="B218" s="868"/>
      <c r="C218" s="297" t="s">
        <v>396</v>
      </c>
      <c r="D218" s="458" t="s">
        <v>53</v>
      </c>
      <c r="E218" s="255"/>
      <c r="F218" s="252"/>
      <c r="G218" s="49"/>
      <c r="H218" s="49"/>
      <c r="I218" s="49"/>
      <c r="J218" s="49"/>
      <c r="K218" s="49"/>
      <c r="L218" s="49"/>
      <c r="M218" s="49"/>
      <c r="N218" s="49"/>
      <c r="O218" s="49"/>
      <c r="P218" s="49"/>
      <c r="Q218" s="49"/>
      <c r="R218" s="49"/>
      <c r="S218" s="49"/>
      <c r="T218" s="49"/>
      <c r="U218" s="49"/>
      <c r="V218" s="49"/>
      <c r="W218" s="49"/>
      <c r="X218" s="49"/>
      <c r="Y218" s="49"/>
      <c r="Z218" s="49"/>
    </row>
    <row r="219" spans="1:26" ht="18" thickBot="1" x14ac:dyDescent="0.25">
      <c r="A219" s="253">
        <v>2</v>
      </c>
      <c r="B219" s="285" t="s">
        <v>343</v>
      </c>
      <c r="C219" s="223" t="s">
        <v>344</v>
      </c>
      <c r="D219" s="458" t="s">
        <v>53</v>
      </c>
      <c r="E219" s="255"/>
      <c r="F219" s="252"/>
      <c r="G219" s="49"/>
      <c r="H219" s="49"/>
      <c r="I219" s="49"/>
      <c r="J219" s="49"/>
      <c r="K219" s="49"/>
      <c r="L219" s="49"/>
      <c r="M219" s="49"/>
      <c r="N219" s="49"/>
      <c r="O219" s="49"/>
      <c r="P219" s="49"/>
      <c r="Q219" s="49"/>
      <c r="R219" s="49"/>
      <c r="S219" s="49"/>
      <c r="T219" s="49"/>
      <c r="U219" s="49"/>
      <c r="V219" s="49"/>
      <c r="W219" s="49"/>
      <c r="X219" s="49"/>
      <c r="Y219" s="49"/>
      <c r="Z219" s="49"/>
    </row>
    <row r="220" spans="1:26" ht="20" thickBot="1" x14ac:dyDescent="0.3">
      <c r="A220" s="256">
        <v>3</v>
      </c>
      <c r="B220" s="222" t="s">
        <v>339</v>
      </c>
      <c r="C220" s="224" t="s">
        <v>340</v>
      </c>
      <c r="D220" s="458" t="s">
        <v>53</v>
      </c>
      <c r="E220" s="255"/>
      <c r="F220" s="246"/>
      <c r="G220" s="247"/>
      <c r="H220" s="247"/>
      <c r="I220" s="247"/>
      <c r="J220" s="247"/>
      <c r="K220" s="247"/>
      <c r="L220" s="247"/>
      <c r="M220" s="247"/>
      <c r="N220" s="247"/>
      <c r="O220" s="247"/>
      <c r="P220" s="247"/>
      <c r="Q220" s="247"/>
      <c r="R220" s="247"/>
      <c r="S220" s="247"/>
      <c r="T220" s="247"/>
      <c r="U220" s="247"/>
      <c r="V220" s="247"/>
      <c r="W220" s="247"/>
      <c r="X220" s="247"/>
      <c r="Y220" s="247"/>
      <c r="Z220" s="247"/>
    </row>
    <row r="221" spans="1:26" ht="20" thickBot="1" x14ac:dyDescent="0.3">
      <c r="A221" s="253">
        <v>4</v>
      </c>
      <c r="B221" s="285" t="s">
        <v>341</v>
      </c>
      <c r="C221" s="223" t="s">
        <v>348</v>
      </c>
      <c r="D221" s="458" t="s">
        <v>53</v>
      </c>
      <c r="E221" s="255"/>
      <c r="F221" s="246"/>
      <c r="G221" s="247"/>
      <c r="H221" s="247"/>
      <c r="I221" s="247"/>
      <c r="J221" s="247"/>
      <c r="K221" s="247"/>
      <c r="L221" s="247"/>
      <c r="M221" s="247"/>
      <c r="N221" s="247"/>
      <c r="O221" s="247"/>
      <c r="P221" s="247"/>
      <c r="Q221" s="247"/>
      <c r="R221" s="247"/>
      <c r="S221" s="247"/>
      <c r="T221" s="247"/>
      <c r="U221" s="247"/>
      <c r="V221" s="247"/>
      <c r="W221" s="247"/>
      <c r="X221" s="247"/>
      <c r="Y221" s="247"/>
      <c r="Z221" s="247"/>
    </row>
    <row r="222" spans="1:26" ht="35" thickBot="1" x14ac:dyDescent="0.25">
      <c r="A222" s="256">
        <v>5</v>
      </c>
      <c r="B222" s="222" t="str">
        <f t="shared" ref="B222:B224" si="14">B92</f>
        <v>Connect the phone to the SDL Core module (Media [A2DP], Phone[HFS] BT profiles if not automatically connected).</v>
      </c>
      <c r="C222" s="224" t="s">
        <v>316</v>
      </c>
      <c r="D222" s="458" t="s">
        <v>53</v>
      </c>
      <c r="E222" s="255"/>
      <c r="F222" s="252"/>
      <c r="G222" s="49"/>
      <c r="H222" s="49"/>
      <c r="I222" s="49"/>
      <c r="J222" s="49"/>
      <c r="K222" s="49"/>
      <c r="L222" s="49"/>
      <c r="M222" s="49"/>
      <c r="N222" s="49"/>
      <c r="O222" s="49"/>
      <c r="P222" s="49"/>
      <c r="Q222" s="49"/>
      <c r="R222" s="49"/>
      <c r="S222" s="49"/>
      <c r="T222" s="49"/>
      <c r="U222" s="49"/>
      <c r="V222" s="49"/>
      <c r="W222" s="49"/>
      <c r="X222" s="49"/>
      <c r="Y222" s="49"/>
      <c r="Z222" s="49"/>
    </row>
    <row r="223" spans="1:26" ht="35" thickBot="1" x14ac:dyDescent="0.25">
      <c r="A223" s="253">
        <v>6</v>
      </c>
      <c r="B223" s="285" t="str">
        <f t="shared" si="14"/>
        <v>Check that the app is listed on the "Apps" screen (if it isn't, select "Connect Mobile Apps" if available).</v>
      </c>
      <c r="C223" s="223" t="s">
        <v>318</v>
      </c>
      <c r="D223" s="458" t="s">
        <v>53</v>
      </c>
      <c r="E223" s="255"/>
      <c r="F223" s="252"/>
      <c r="G223" s="49"/>
      <c r="H223" s="49"/>
      <c r="I223" s="49"/>
      <c r="J223" s="49"/>
      <c r="K223" s="49"/>
      <c r="L223" s="49"/>
      <c r="M223" s="49"/>
      <c r="N223" s="49"/>
      <c r="O223" s="49"/>
      <c r="P223" s="49"/>
      <c r="Q223" s="49"/>
      <c r="R223" s="49"/>
      <c r="S223" s="49"/>
      <c r="T223" s="49"/>
      <c r="U223" s="49"/>
      <c r="V223" s="49"/>
      <c r="W223" s="49"/>
      <c r="X223" s="49"/>
      <c r="Y223" s="49"/>
      <c r="Z223" s="49"/>
    </row>
    <row r="224" spans="1:26" ht="17" x14ac:dyDescent="0.2">
      <c r="A224" s="882">
        <v>7</v>
      </c>
      <c r="B224" s="907" t="str">
        <f t="shared" si="14"/>
        <v>Start the app through SDL Core HMI (Selecting the app's button that previously appeared).</v>
      </c>
      <c r="C224" s="234" t="s">
        <v>319</v>
      </c>
      <c r="D224" s="458" t="s">
        <v>53</v>
      </c>
      <c r="E224" s="255"/>
      <c r="F224" s="252"/>
      <c r="G224" s="49"/>
      <c r="H224" s="49"/>
      <c r="I224" s="49"/>
      <c r="J224" s="49"/>
      <c r="K224" s="49"/>
      <c r="L224" s="49"/>
      <c r="M224" s="49"/>
      <c r="N224" s="49"/>
      <c r="O224" s="49"/>
      <c r="P224" s="49"/>
      <c r="Q224" s="49"/>
      <c r="R224" s="49"/>
      <c r="S224" s="49"/>
      <c r="T224" s="49"/>
      <c r="U224" s="49"/>
      <c r="V224" s="49"/>
      <c r="W224" s="49"/>
      <c r="X224" s="49"/>
      <c r="Y224" s="49"/>
      <c r="Z224" s="49"/>
    </row>
    <row r="225" spans="1:26" ht="18" thickBot="1" x14ac:dyDescent="0.25">
      <c r="A225" s="874"/>
      <c r="B225" s="868"/>
      <c r="C225" s="297" t="s">
        <v>397</v>
      </c>
      <c r="D225" s="458" t="s">
        <v>53</v>
      </c>
      <c r="E225" s="255"/>
      <c r="F225" s="252"/>
      <c r="G225" s="49"/>
      <c r="H225" s="49"/>
      <c r="I225" s="49"/>
      <c r="J225" s="49"/>
      <c r="K225" s="49"/>
      <c r="L225" s="49"/>
      <c r="M225" s="49"/>
      <c r="N225" s="49"/>
      <c r="O225" s="49"/>
      <c r="P225" s="49"/>
      <c r="Q225" s="49"/>
      <c r="R225" s="49"/>
      <c r="S225" s="49"/>
      <c r="T225" s="49"/>
      <c r="U225" s="49"/>
      <c r="V225" s="49"/>
      <c r="W225" s="49"/>
      <c r="X225" s="49"/>
      <c r="Y225" s="49"/>
      <c r="Z225" s="49"/>
    </row>
    <row r="226" spans="1:26" ht="18" thickBot="1" x14ac:dyDescent="0.25">
      <c r="A226" s="257">
        <v>8</v>
      </c>
      <c r="B226" s="266" t="s">
        <v>398</v>
      </c>
      <c r="C226" s="211" t="s">
        <v>399</v>
      </c>
      <c r="D226" s="258" t="s">
        <v>53</v>
      </c>
      <c r="E226" s="259"/>
      <c r="F226" s="252"/>
      <c r="G226" s="49"/>
      <c r="H226" s="49"/>
      <c r="I226" s="49"/>
      <c r="J226" s="49"/>
      <c r="K226" s="49"/>
      <c r="L226" s="49"/>
      <c r="M226" s="49"/>
      <c r="N226" s="49"/>
      <c r="O226" s="49"/>
      <c r="P226" s="49"/>
      <c r="Q226" s="49"/>
      <c r="R226" s="49"/>
      <c r="S226" s="49"/>
      <c r="T226" s="49"/>
      <c r="U226" s="49"/>
      <c r="V226" s="49"/>
      <c r="W226" s="49"/>
      <c r="X226" s="49"/>
      <c r="Y226" s="49"/>
      <c r="Z226" s="49"/>
    </row>
    <row r="227" spans="1:26" ht="17" thickBot="1" x14ac:dyDescent="0.25">
      <c r="A227" s="288"/>
      <c r="B227" s="267"/>
      <c r="C227" s="267"/>
      <c r="D227" s="298"/>
      <c r="E227" s="269"/>
      <c r="F227" s="252"/>
      <c r="G227" s="49"/>
      <c r="H227" s="49"/>
      <c r="I227" s="49"/>
      <c r="J227" s="49"/>
      <c r="K227" s="49"/>
      <c r="L227" s="49"/>
      <c r="M227" s="49"/>
      <c r="N227" s="49"/>
      <c r="O227" s="49"/>
      <c r="P227" s="49"/>
      <c r="Q227" s="49"/>
      <c r="R227" s="49"/>
      <c r="S227" s="49"/>
      <c r="T227" s="49"/>
      <c r="U227" s="49"/>
      <c r="V227" s="49"/>
      <c r="W227" s="49"/>
      <c r="X227" s="49"/>
      <c r="Y227" s="49"/>
      <c r="Z227" s="49"/>
    </row>
    <row r="228" spans="1:26" ht="19" customHeight="1" thickBot="1" x14ac:dyDescent="0.3">
      <c r="A228" s="871">
        <v>2.25</v>
      </c>
      <c r="B228" s="875" t="s">
        <v>401</v>
      </c>
      <c r="C228" s="876"/>
      <c r="D228" s="876"/>
      <c r="E228" s="877"/>
      <c r="F228" s="166"/>
      <c r="G228" s="167"/>
      <c r="H228" s="167"/>
      <c r="I228" s="167"/>
      <c r="J228" s="167"/>
      <c r="K228" s="167"/>
      <c r="L228" s="167"/>
      <c r="M228" s="167"/>
      <c r="N228" s="167"/>
      <c r="O228" s="167"/>
      <c r="P228" s="167"/>
      <c r="Q228" s="167"/>
      <c r="R228" s="167"/>
      <c r="S228" s="167"/>
      <c r="T228" s="167"/>
      <c r="U228" s="167"/>
      <c r="V228" s="167"/>
      <c r="W228" s="167"/>
      <c r="X228" s="167"/>
      <c r="Y228" s="167"/>
      <c r="Z228" s="167"/>
    </row>
    <row r="229" spans="1:26" ht="60" customHeight="1" thickBot="1" x14ac:dyDescent="0.3">
      <c r="A229" s="872"/>
      <c r="B229" s="878" t="s">
        <v>863</v>
      </c>
      <c r="C229" s="879"/>
      <c r="D229" s="879"/>
      <c r="E229" s="880"/>
      <c r="F229" s="166"/>
      <c r="G229" s="167"/>
      <c r="H229" s="167"/>
      <c r="I229" s="167"/>
      <c r="J229" s="167"/>
      <c r="K229" s="167"/>
      <c r="L229" s="167"/>
      <c r="M229" s="167"/>
      <c r="N229" s="167"/>
      <c r="O229" s="167"/>
      <c r="P229" s="167"/>
      <c r="Q229" s="167"/>
      <c r="R229" s="167"/>
      <c r="S229" s="167"/>
      <c r="T229" s="167"/>
      <c r="U229" s="167"/>
      <c r="V229" s="167"/>
      <c r="W229" s="167"/>
      <c r="X229" s="167"/>
      <c r="Y229" s="167"/>
      <c r="Z229" s="167"/>
    </row>
    <row r="230" spans="1:26" ht="18" thickBot="1" x14ac:dyDescent="0.25">
      <c r="A230" s="248">
        <v>1</v>
      </c>
      <c r="B230" s="249" t="s">
        <v>343</v>
      </c>
      <c r="C230" s="207" t="s">
        <v>344</v>
      </c>
      <c r="D230" s="171" t="s">
        <v>53</v>
      </c>
      <c r="E230" s="251"/>
      <c r="F230" s="173"/>
      <c r="G230" s="174"/>
      <c r="H230" s="174"/>
      <c r="I230" s="174"/>
      <c r="J230" s="174"/>
      <c r="K230" s="174"/>
      <c r="L230" s="174"/>
      <c r="M230" s="174"/>
      <c r="N230" s="174"/>
      <c r="O230" s="174"/>
      <c r="P230" s="174"/>
      <c r="Q230" s="174"/>
      <c r="R230" s="174"/>
      <c r="S230" s="174"/>
      <c r="T230" s="174"/>
      <c r="U230" s="174"/>
      <c r="V230" s="174"/>
      <c r="W230" s="174"/>
      <c r="X230" s="174"/>
      <c r="Y230" s="174"/>
      <c r="Z230" s="174"/>
    </row>
    <row r="231" spans="1:26" ht="18" thickBot="1" x14ac:dyDescent="0.25">
      <c r="A231" s="299">
        <v>2</v>
      </c>
      <c r="B231" s="228" t="s">
        <v>339</v>
      </c>
      <c r="C231" s="208" t="s">
        <v>340</v>
      </c>
      <c r="D231" s="181" t="s">
        <v>53</v>
      </c>
      <c r="E231" s="300"/>
      <c r="F231" s="173"/>
      <c r="G231" s="174"/>
      <c r="H231" s="174"/>
      <c r="I231" s="174"/>
      <c r="J231" s="174"/>
      <c r="K231" s="174"/>
      <c r="L231" s="174"/>
      <c r="M231" s="174"/>
      <c r="N231" s="174"/>
      <c r="O231" s="174"/>
      <c r="P231" s="174"/>
      <c r="Q231" s="174"/>
      <c r="R231" s="174"/>
      <c r="S231" s="174"/>
      <c r="T231" s="174"/>
      <c r="U231" s="174"/>
      <c r="V231" s="174"/>
      <c r="W231" s="174"/>
      <c r="X231" s="174"/>
      <c r="Y231" s="174"/>
      <c r="Z231" s="174"/>
    </row>
    <row r="232" spans="1:26" ht="18" thickBot="1" x14ac:dyDescent="0.25">
      <c r="A232" s="256">
        <v>3</v>
      </c>
      <c r="B232" s="222" t="s">
        <v>341</v>
      </c>
      <c r="C232" s="224" t="s">
        <v>348</v>
      </c>
      <c r="D232" s="181" t="s">
        <v>53</v>
      </c>
      <c r="E232" s="255"/>
      <c r="F232" s="173"/>
      <c r="G232" s="174"/>
      <c r="H232" s="174"/>
      <c r="I232" s="174"/>
      <c r="J232" s="174"/>
      <c r="K232" s="174"/>
      <c r="L232" s="174"/>
      <c r="M232" s="174"/>
      <c r="N232" s="174"/>
      <c r="O232" s="174"/>
      <c r="P232" s="174"/>
      <c r="Q232" s="174"/>
      <c r="R232" s="174"/>
      <c r="S232" s="174"/>
      <c r="T232" s="174"/>
      <c r="U232" s="174"/>
      <c r="V232" s="174"/>
      <c r="W232" s="174"/>
      <c r="X232" s="174"/>
      <c r="Y232" s="174"/>
      <c r="Z232" s="174"/>
    </row>
    <row r="233" spans="1:26" ht="35" thickBot="1" x14ac:dyDescent="0.25">
      <c r="A233" s="253">
        <v>4</v>
      </c>
      <c r="B233" s="285" t="str">
        <f>B92</f>
        <v>Connect the phone to the SDL Core module (Media [A2DP], Phone[HFS] BT profiles if not automatically connected).</v>
      </c>
      <c r="C233" s="223" t="s">
        <v>316</v>
      </c>
      <c r="D233" s="181" t="s">
        <v>53</v>
      </c>
      <c r="E233" s="255"/>
      <c r="F233" s="173"/>
      <c r="G233" s="174"/>
      <c r="H233" s="174"/>
      <c r="I233" s="174"/>
      <c r="J233" s="174"/>
      <c r="K233" s="174"/>
      <c r="L233" s="174"/>
      <c r="M233" s="174"/>
      <c r="N233" s="174"/>
      <c r="O233" s="174"/>
      <c r="P233" s="174"/>
      <c r="Q233" s="174"/>
      <c r="R233" s="174"/>
      <c r="S233" s="174"/>
      <c r="T233" s="174"/>
      <c r="U233" s="174"/>
      <c r="V233" s="174"/>
      <c r="W233" s="174"/>
      <c r="X233" s="174"/>
      <c r="Y233" s="174"/>
      <c r="Z233" s="174"/>
    </row>
    <row r="234" spans="1:26" ht="17" x14ac:dyDescent="0.2">
      <c r="A234" s="882">
        <v>5</v>
      </c>
      <c r="B234" s="907" t="s">
        <v>394</v>
      </c>
      <c r="C234" s="234" t="s">
        <v>395</v>
      </c>
      <c r="D234" s="181" t="s">
        <v>53</v>
      </c>
      <c r="E234" s="255"/>
      <c r="F234" s="173"/>
      <c r="G234" s="174"/>
      <c r="H234" s="174"/>
      <c r="I234" s="174"/>
      <c r="J234" s="174"/>
      <c r="K234" s="174"/>
      <c r="L234" s="174"/>
      <c r="M234" s="174"/>
      <c r="N234" s="174"/>
      <c r="O234" s="174"/>
      <c r="P234" s="174"/>
      <c r="Q234" s="174"/>
      <c r="R234" s="174"/>
      <c r="S234" s="174"/>
      <c r="T234" s="174"/>
      <c r="U234" s="174"/>
      <c r="V234" s="174"/>
      <c r="W234" s="174"/>
      <c r="X234" s="174"/>
      <c r="Y234" s="174"/>
      <c r="Z234" s="174"/>
    </row>
    <row r="235" spans="1:26" ht="18" thickBot="1" x14ac:dyDescent="0.25">
      <c r="A235" s="874"/>
      <c r="B235" s="868"/>
      <c r="C235" s="297" t="s">
        <v>396</v>
      </c>
      <c r="D235" s="181" t="s">
        <v>53</v>
      </c>
      <c r="E235" s="255"/>
      <c r="F235" s="173"/>
      <c r="G235" s="174"/>
      <c r="H235" s="174"/>
      <c r="I235" s="174"/>
      <c r="J235" s="174"/>
      <c r="K235" s="174"/>
      <c r="L235" s="174"/>
      <c r="M235" s="174"/>
      <c r="N235" s="174"/>
      <c r="O235" s="174"/>
      <c r="P235" s="174"/>
      <c r="Q235" s="174"/>
      <c r="R235" s="174"/>
      <c r="S235" s="174"/>
      <c r="T235" s="174"/>
      <c r="U235" s="174"/>
      <c r="V235" s="174"/>
      <c r="W235" s="174"/>
      <c r="X235" s="174"/>
      <c r="Y235" s="174"/>
      <c r="Z235" s="174"/>
    </row>
    <row r="236" spans="1:26" ht="35" thickBot="1" x14ac:dyDescent="0.25">
      <c r="A236" s="253">
        <v>6</v>
      </c>
      <c r="B236" s="285" t="str">
        <f t="shared" ref="B236:B237" si="15">B93</f>
        <v>Check that the app is listed on the "Apps" screen (if it isn't, select "Connect Mobile Apps" if available).</v>
      </c>
      <c r="C236" s="223" t="s">
        <v>318</v>
      </c>
      <c r="D236" s="181" t="s">
        <v>53</v>
      </c>
      <c r="E236" s="255"/>
      <c r="F236" s="173"/>
      <c r="G236" s="174"/>
      <c r="H236" s="174"/>
      <c r="I236" s="174"/>
      <c r="J236" s="174"/>
      <c r="K236" s="174"/>
      <c r="L236" s="174"/>
      <c r="M236" s="174"/>
      <c r="N236" s="174"/>
      <c r="O236" s="174"/>
      <c r="P236" s="174"/>
      <c r="Q236" s="174"/>
      <c r="R236" s="174"/>
      <c r="S236" s="174"/>
      <c r="T236" s="174"/>
      <c r="U236" s="174"/>
      <c r="V236" s="174"/>
      <c r="W236" s="174"/>
      <c r="X236" s="174"/>
      <c r="Y236" s="174"/>
      <c r="Z236" s="174"/>
    </row>
    <row r="237" spans="1:26" ht="17" x14ac:dyDescent="0.2">
      <c r="A237" s="882">
        <v>7</v>
      </c>
      <c r="B237" s="907" t="str">
        <f t="shared" si="15"/>
        <v>Start the app through SDL Core HMI (Selecting the app's button that previously appeared).</v>
      </c>
      <c r="C237" s="234" t="s">
        <v>319</v>
      </c>
      <c r="D237" s="181" t="s">
        <v>53</v>
      </c>
      <c r="E237" s="301"/>
      <c r="F237" s="173"/>
      <c r="G237" s="174"/>
      <c r="H237" s="174"/>
      <c r="I237" s="174"/>
      <c r="J237" s="174"/>
      <c r="K237" s="174"/>
      <c r="L237" s="174"/>
      <c r="M237" s="174"/>
      <c r="N237" s="174"/>
      <c r="O237" s="174"/>
      <c r="P237" s="174"/>
      <c r="Q237" s="174"/>
      <c r="R237" s="174"/>
      <c r="S237" s="174"/>
      <c r="T237" s="174"/>
      <c r="U237" s="174"/>
      <c r="V237" s="174"/>
      <c r="W237" s="174"/>
      <c r="X237" s="174"/>
      <c r="Y237" s="174"/>
      <c r="Z237" s="174"/>
    </row>
    <row r="238" spans="1:26" ht="18" thickBot="1" x14ac:dyDescent="0.25">
      <c r="A238" s="874"/>
      <c r="B238" s="868"/>
      <c r="C238" s="297" t="s">
        <v>397</v>
      </c>
      <c r="D238" s="181" t="s">
        <v>53</v>
      </c>
      <c r="E238" s="255"/>
      <c r="F238" s="173"/>
      <c r="G238" s="174"/>
      <c r="H238" s="174"/>
      <c r="I238" s="174"/>
      <c r="J238" s="174"/>
      <c r="K238" s="174"/>
      <c r="L238" s="174"/>
      <c r="M238" s="174"/>
      <c r="N238" s="174"/>
      <c r="O238" s="174"/>
      <c r="P238" s="174"/>
      <c r="Q238" s="174"/>
      <c r="R238" s="174"/>
      <c r="S238" s="174"/>
      <c r="T238" s="174"/>
      <c r="U238" s="174"/>
      <c r="V238" s="174"/>
      <c r="W238" s="174"/>
      <c r="X238" s="174"/>
      <c r="Y238" s="174"/>
      <c r="Z238" s="174"/>
    </row>
    <row r="239" spans="1:26" ht="18" thickBot="1" x14ac:dyDescent="0.25">
      <c r="A239" s="257">
        <v>8</v>
      </c>
      <c r="B239" s="266" t="s">
        <v>398</v>
      </c>
      <c r="C239" s="211" t="s">
        <v>399</v>
      </c>
      <c r="D239" s="212" t="s">
        <v>53</v>
      </c>
      <c r="E239" s="259"/>
      <c r="F239" s="196"/>
      <c r="G239" s="174"/>
      <c r="H239" s="174"/>
      <c r="I239" s="174"/>
      <c r="J239" s="174"/>
      <c r="K239" s="174"/>
      <c r="L239" s="174"/>
      <c r="M239" s="174"/>
      <c r="N239" s="174"/>
      <c r="O239" s="174"/>
      <c r="P239" s="174"/>
      <c r="Q239" s="174"/>
      <c r="R239" s="174"/>
      <c r="S239" s="174"/>
      <c r="T239" s="174"/>
      <c r="U239" s="174"/>
      <c r="V239" s="174"/>
      <c r="W239" s="174"/>
      <c r="X239" s="174"/>
      <c r="Y239" s="174"/>
      <c r="Z239" s="174"/>
    </row>
    <row r="240" spans="1:26" ht="17" thickBot="1" x14ac:dyDescent="0.25">
      <c r="A240" s="288"/>
      <c r="B240" s="267"/>
      <c r="C240" s="267"/>
      <c r="D240" s="298"/>
      <c r="E240" s="269"/>
      <c r="F240" s="321"/>
      <c r="G240" s="174"/>
      <c r="H240" s="174"/>
      <c r="I240" s="174"/>
      <c r="J240" s="174"/>
      <c r="K240" s="174"/>
      <c r="L240" s="174"/>
      <c r="M240" s="174"/>
      <c r="N240" s="174"/>
      <c r="O240" s="174"/>
      <c r="P240" s="174"/>
      <c r="Q240" s="174"/>
      <c r="R240" s="174"/>
      <c r="S240" s="174"/>
      <c r="T240" s="174"/>
      <c r="U240" s="174"/>
      <c r="V240" s="174"/>
      <c r="W240" s="174"/>
      <c r="X240" s="174"/>
      <c r="Y240" s="174"/>
      <c r="Z240" s="174"/>
    </row>
    <row r="241" spans="1:26" ht="19" customHeight="1" thickBot="1" x14ac:dyDescent="0.25">
      <c r="A241" s="871">
        <v>2.2599999999999998</v>
      </c>
      <c r="B241" s="875" t="s">
        <v>402</v>
      </c>
      <c r="C241" s="876"/>
      <c r="D241" s="876"/>
      <c r="E241" s="877"/>
      <c r="F241" s="321"/>
      <c r="G241" s="174"/>
      <c r="H241" s="174"/>
      <c r="I241" s="174"/>
      <c r="J241" s="174"/>
      <c r="K241" s="174"/>
      <c r="L241" s="174"/>
      <c r="M241" s="174"/>
      <c r="N241" s="174"/>
      <c r="O241" s="174"/>
      <c r="P241" s="174"/>
      <c r="Q241" s="174"/>
      <c r="R241" s="174"/>
      <c r="S241" s="174"/>
      <c r="T241" s="174"/>
      <c r="U241" s="174"/>
      <c r="V241" s="174"/>
      <c r="W241" s="174"/>
      <c r="X241" s="174"/>
      <c r="Y241" s="174"/>
      <c r="Z241" s="174"/>
    </row>
    <row r="242" spans="1:26" ht="60" customHeight="1" thickBot="1" x14ac:dyDescent="0.25">
      <c r="A242" s="872"/>
      <c r="B242" s="878" t="s">
        <v>864</v>
      </c>
      <c r="C242" s="879"/>
      <c r="D242" s="879"/>
      <c r="E242" s="880"/>
      <c r="F242" s="321"/>
      <c r="G242" s="1"/>
      <c r="H242" s="1"/>
      <c r="I242" s="1"/>
      <c r="J242" s="1"/>
      <c r="K242" s="1"/>
      <c r="L242" s="1"/>
      <c r="M242" s="1"/>
      <c r="N242" s="1"/>
      <c r="O242" s="1"/>
      <c r="P242" s="1"/>
      <c r="Q242" s="1"/>
      <c r="R242" s="1"/>
      <c r="S242" s="1"/>
      <c r="T242" s="1"/>
      <c r="U242" s="1"/>
      <c r="V242" s="1"/>
      <c r="W242" s="1"/>
      <c r="X242" s="1"/>
      <c r="Y242" s="1"/>
      <c r="Z242" s="1"/>
    </row>
    <row r="243" spans="1:26" ht="17" x14ac:dyDescent="0.2">
      <c r="A243" s="881">
        <v>1</v>
      </c>
      <c r="B243" s="900" t="s">
        <v>394</v>
      </c>
      <c r="C243" s="206" t="s">
        <v>395</v>
      </c>
      <c r="D243" s="250" t="s">
        <v>53</v>
      </c>
      <c r="E243" s="251"/>
      <c r="F243" s="194"/>
      <c r="G243" s="161"/>
      <c r="H243" s="161"/>
      <c r="I243" s="161"/>
      <c r="J243" s="161"/>
      <c r="K243" s="161"/>
      <c r="L243" s="161"/>
      <c r="M243" s="161"/>
      <c r="N243" s="161"/>
      <c r="O243" s="161"/>
      <c r="P243" s="161"/>
      <c r="Q243" s="161"/>
      <c r="R243" s="161"/>
      <c r="S243" s="161"/>
      <c r="T243" s="161"/>
      <c r="U243" s="161"/>
      <c r="V243" s="161"/>
      <c r="W243" s="161"/>
      <c r="X243" s="161"/>
      <c r="Y243" s="161"/>
      <c r="Z243" s="161"/>
    </row>
    <row r="244" spans="1:26" ht="18" thickBot="1" x14ac:dyDescent="0.25">
      <c r="A244" s="884"/>
      <c r="B244" s="898"/>
      <c r="C244" s="302" t="s">
        <v>396</v>
      </c>
      <c r="D244" s="458" t="s">
        <v>53</v>
      </c>
      <c r="E244" s="255"/>
      <c r="F244" s="194"/>
      <c r="G244" s="161"/>
      <c r="H244" s="161"/>
      <c r="I244" s="161"/>
      <c r="J244" s="161"/>
      <c r="K244" s="161"/>
      <c r="L244" s="161"/>
      <c r="M244" s="161"/>
      <c r="N244" s="161"/>
      <c r="O244" s="161"/>
      <c r="P244" s="161"/>
      <c r="Q244" s="161"/>
      <c r="R244" s="161"/>
      <c r="S244" s="161"/>
      <c r="T244" s="161"/>
      <c r="U244" s="161"/>
      <c r="V244" s="161"/>
      <c r="W244" s="161"/>
      <c r="X244" s="161"/>
      <c r="Y244" s="161"/>
      <c r="Z244" s="161"/>
    </row>
    <row r="245" spans="1:26" ht="17" x14ac:dyDescent="0.2">
      <c r="A245" s="883">
        <v>2</v>
      </c>
      <c r="B245" s="908" t="s">
        <v>403</v>
      </c>
      <c r="C245" s="303" t="s">
        <v>319</v>
      </c>
      <c r="D245" s="458" t="s">
        <v>53</v>
      </c>
      <c r="E245" s="255"/>
      <c r="F245" s="194"/>
      <c r="G245" s="161"/>
      <c r="H245" s="161"/>
      <c r="I245" s="161"/>
      <c r="J245" s="161"/>
      <c r="K245" s="161"/>
      <c r="L245" s="161"/>
      <c r="M245" s="161"/>
      <c r="N245" s="161"/>
      <c r="O245" s="161"/>
      <c r="P245" s="161"/>
      <c r="Q245" s="161"/>
      <c r="R245" s="161"/>
      <c r="S245" s="161"/>
      <c r="T245" s="161"/>
      <c r="U245" s="161"/>
      <c r="V245" s="161"/>
      <c r="W245" s="161"/>
      <c r="X245" s="161"/>
      <c r="Y245" s="161"/>
      <c r="Z245" s="161"/>
    </row>
    <row r="246" spans="1:26" ht="18" thickBot="1" x14ac:dyDescent="0.25">
      <c r="A246" s="884"/>
      <c r="B246" s="898"/>
      <c r="C246" s="279" t="s">
        <v>395</v>
      </c>
      <c r="D246" s="458" t="s">
        <v>53</v>
      </c>
      <c r="E246" s="255"/>
      <c r="F246" s="194"/>
      <c r="G246" s="161"/>
      <c r="H246" s="161"/>
      <c r="I246" s="161"/>
      <c r="J246" s="161"/>
      <c r="K246" s="161"/>
      <c r="L246" s="161"/>
      <c r="M246" s="161"/>
      <c r="N246" s="161"/>
      <c r="O246" s="161"/>
      <c r="P246" s="161"/>
      <c r="Q246" s="161"/>
      <c r="R246" s="161"/>
      <c r="S246" s="161"/>
      <c r="T246" s="161"/>
      <c r="U246" s="161"/>
      <c r="V246" s="161"/>
      <c r="W246" s="161"/>
      <c r="X246" s="161"/>
      <c r="Y246" s="161"/>
      <c r="Z246" s="161"/>
    </row>
    <row r="247" spans="1:26" ht="18" thickBot="1" x14ac:dyDescent="0.25">
      <c r="A247" s="304">
        <v>3</v>
      </c>
      <c r="B247" s="305" t="s">
        <v>404</v>
      </c>
      <c r="C247" s="306" t="s">
        <v>399</v>
      </c>
      <c r="D247" s="258" t="s">
        <v>53</v>
      </c>
      <c r="E247" s="259"/>
      <c r="F247" s="194"/>
      <c r="G247" s="161"/>
      <c r="H247" s="161"/>
      <c r="I247" s="161"/>
      <c r="J247" s="161"/>
      <c r="K247" s="161"/>
      <c r="L247" s="161"/>
      <c r="M247" s="161"/>
      <c r="N247" s="161"/>
      <c r="O247" s="161"/>
      <c r="P247" s="161"/>
      <c r="Q247" s="161"/>
      <c r="R247" s="161"/>
      <c r="S247" s="161"/>
      <c r="T247" s="161"/>
      <c r="U247" s="161"/>
      <c r="V247" s="161"/>
      <c r="W247" s="161"/>
      <c r="X247" s="161"/>
      <c r="Y247" s="161"/>
      <c r="Z247" s="161"/>
    </row>
    <row r="248" spans="1:26" ht="17" thickBot="1" x14ac:dyDescent="0.25">
      <c r="A248" s="307"/>
      <c r="B248" s="508"/>
      <c r="C248" s="508"/>
      <c r="D248" s="507"/>
      <c r="E248" s="508"/>
      <c r="F248" s="321"/>
      <c r="G248" s="161"/>
      <c r="H248" s="161"/>
      <c r="I248" s="161"/>
      <c r="J248" s="161"/>
      <c r="K248" s="161"/>
      <c r="L248" s="161"/>
      <c r="M248" s="161"/>
      <c r="N248" s="161"/>
      <c r="O248" s="161"/>
      <c r="P248" s="161"/>
      <c r="Q248" s="161"/>
      <c r="R248" s="161"/>
      <c r="S248" s="161"/>
      <c r="T248" s="161"/>
      <c r="U248" s="161"/>
      <c r="V248" s="161"/>
      <c r="W248" s="161"/>
      <c r="X248" s="161"/>
      <c r="Y248" s="161"/>
      <c r="Z248" s="161"/>
    </row>
    <row r="249" spans="1:26" ht="19" customHeight="1" thickBot="1" x14ac:dyDescent="0.25">
      <c r="A249" s="885">
        <v>2.27</v>
      </c>
      <c r="B249" s="909" t="s">
        <v>405</v>
      </c>
      <c r="C249" s="910"/>
      <c r="D249" s="910"/>
      <c r="E249" s="911"/>
      <c r="F249" s="321"/>
      <c r="G249" s="161"/>
      <c r="H249" s="161"/>
      <c r="I249" s="161"/>
      <c r="J249" s="161"/>
      <c r="K249" s="161"/>
      <c r="L249" s="161"/>
      <c r="M249" s="161"/>
      <c r="N249" s="161"/>
      <c r="O249" s="161"/>
      <c r="P249" s="161"/>
      <c r="Q249" s="161"/>
      <c r="R249" s="161"/>
      <c r="S249" s="161"/>
      <c r="T249" s="161"/>
      <c r="U249" s="161"/>
      <c r="V249" s="161"/>
      <c r="W249" s="161"/>
      <c r="X249" s="161"/>
      <c r="Y249" s="161"/>
      <c r="Z249" s="161"/>
    </row>
    <row r="250" spans="1:26" ht="60" customHeight="1" thickBot="1" x14ac:dyDescent="0.25">
      <c r="A250" s="872"/>
      <c r="B250" s="912" t="s">
        <v>865</v>
      </c>
      <c r="C250" s="913"/>
      <c r="D250" s="913"/>
      <c r="E250" s="914"/>
      <c r="F250" s="321"/>
      <c r="G250" s="161"/>
      <c r="H250" s="161"/>
      <c r="I250" s="161"/>
      <c r="J250" s="161"/>
      <c r="K250" s="161"/>
      <c r="L250" s="161"/>
      <c r="M250" s="161"/>
      <c r="N250" s="161"/>
      <c r="O250" s="161"/>
      <c r="P250" s="161"/>
      <c r="Q250" s="161"/>
      <c r="R250" s="161"/>
      <c r="S250" s="161"/>
      <c r="T250" s="161"/>
      <c r="U250" s="161"/>
      <c r="V250" s="161"/>
      <c r="W250" s="161"/>
      <c r="X250" s="161"/>
      <c r="Y250" s="161"/>
      <c r="Z250" s="161"/>
    </row>
    <row r="251" spans="1:26" ht="18" thickBot="1" x14ac:dyDescent="0.25">
      <c r="A251" s="218">
        <v>1</v>
      </c>
      <c r="B251" s="489" t="s">
        <v>374</v>
      </c>
      <c r="C251" s="309" t="s">
        <v>375</v>
      </c>
      <c r="D251" s="250" t="s">
        <v>53</v>
      </c>
      <c r="E251" s="345"/>
      <c r="F251" s="194"/>
      <c r="G251" s="161"/>
      <c r="H251" s="161"/>
      <c r="I251" s="161"/>
      <c r="J251" s="161"/>
      <c r="K251" s="161"/>
      <c r="L251" s="161"/>
      <c r="M251" s="161"/>
      <c r="N251" s="161"/>
      <c r="O251" s="161"/>
      <c r="P251" s="161"/>
      <c r="Q251" s="161"/>
      <c r="R251" s="161"/>
      <c r="S251" s="161"/>
      <c r="T251" s="161"/>
      <c r="U251" s="161"/>
      <c r="V251" s="161"/>
      <c r="W251" s="161"/>
      <c r="X251" s="161"/>
      <c r="Y251" s="161"/>
      <c r="Z251" s="161"/>
    </row>
    <row r="252" spans="1:26" ht="18" thickBot="1" x14ac:dyDescent="0.25">
      <c r="A252" s="175">
        <v>2</v>
      </c>
      <c r="B252" s="523" t="s">
        <v>337</v>
      </c>
      <c r="C252" s="524" t="s">
        <v>338</v>
      </c>
      <c r="D252" s="458" t="s">
        <v>53</v>
      </c>
      <c r="E252" s="349"/>
      <c r="F252" s="321"/>
      <c r="G252" s="161"/>
      <c r="H252" s="161"/>
      <c r="I252" s="161"/>
      <c r="J252" s="161"/>
      <c r="K252" s="161"/>
      <c r="L252" s="161"/>
      <c r="M252" s="161"/>
      <c r="N252" s="161"/>
      <c r="O252" s="161"/>
      <c r="P252" s="161"/>
      <c r="Q252" s="161"/>
      <c r="R252" s="161"/>
      <c r="S252" s="161"/>
      <c r="T252" s="161"/>
      <c r="U252" s="161"/>
      <c r="V252" s="161"/>
      <c r="W252" s="161"/>
      <c r="X252" s="161"/>
      <c r="Y252" s="161"/>
      <c r="Z252" s="161"/>
    </row>
    <row r="253" spans="1:26" ht="17" x14ac:dyDescent="0.2">
      <c r="A253" s="860">
        <v>3</v>
      </c>
      <c r="B253" s="915" t="s">
        <v>406</v>
      </c>
      <c r="C253" s="424" t="s">
        <v>372</v>
      </c>
      <c r="D253" s="458" t="s">
        <v>53</v>
      </c>
      <c r="E253" s="349"/>
      <c r="F253" s="321"/>
      <c r="G253" s="161"/>
      <c r="H253" s="161"/>
      <c r="I253" s="161"/>
      <c r="J253" s="161"/>
      <c r="K253" s="161"/>
      <c r="L253" s="161"/>
      <c r="M253" s="161"/>
      <c r="N253" s="161"/>
      <c r="O253" s="161"/>
      <c r="P253" s="161"/>
      <c r="Q253" s="161"/>
      <c r="R253" s="161"/>
      <c r="S253" s="161"/>
      <c r="T253" s="161"/>
      <c r="U253" s="161"/>
      <c r="V253" s="161"/>
      <c r="W253" s="161"/>
      <c r="X253" s="161"/>
      <c r="Y253" s="161"/>
      <c r="Z253" s="161"/>
    </row>
    <row r="254" spans="1:26" ht="17" x14ac:dyDescent="0.2">
      <c r="A254" s="886"/>
      <c r="B254" s="901"/>
      <c r="C254" s="442" t="s">
        <v>387</v>
      </c>
      <c r="D254" s="458" t="s">
        <v>53</v>
      </c>
      <c r="E254" s="349"/>
      <c r="F254" s="194"/>
    </row>
    <row r="255" spans="1:26" ht="18" thickBot="1" x14ac:dyDescent="0.25">
      <c r="A255" s="874"/>
      <c r="B255" s="868"/>
      <c r="C255" s="485" t="s">
        <v>407</v>
      </c>
      <c r="D255" s="458" t="s">
        <v>53</v>
      </c>
      <c r="E255" s="349"/>
      <c r="F255" s="321"/>
    </row>
    <row r="256" spans="1:26" ht="18" thickBot="1" x14ac:dyDescent="0.25">
      <c r="A256" s="175">
        <v>4</v>
      </c>
      <c r="B256" s="523" t="s">
        <v>341</v>
      </c>
      <c r="C256" s="524" t="s">
        <v>348</v>
      </c>
      <c r="D256" s="458" t="s">
        <v>53</v>
      </c>
      <c r="E256" s="349"/>
      <c r="F256" s="321"/>
    </row>
    <row r="257" spans="1:6" ht="18" thickBot="1" x14ac:dyDescent="0.25">
      <c r="A257" s="220">
        <v>5</v>
      </c>
      <c r="B257" s="528" t="s">
        <v>339</v>
      </c>
      <c r="C257" s="570" t="s">
        <v>340</v>
      </c>
      <c r="D257" s="458" t="s">
        <v>53</v>
      </c>
      <c r="E257" s="349"/>
      <c r="F257" s="194"/>
    </row>
    <row r="258" spans="1:6" ht="17" x14ac:dyDescent="0.2">
      <c r="A258" s="866">
        <v>6</v>
      </c>
      <c r="B258" s="867" t="str">
        <f>B94</f>
        <v>Start the app through SDL Core HMI (Selecting the app's button that previously appeared).</v>
      </c>
      <c r="C258" s="265" t="s">
        <v>319</v>
      </c>
      <c r="D258" s="458" t="s">
        <v>53</v>
      </c>
      <c r="E258" s="193"/>
      <c r="F258" s="194"/>
    </row>
    <row r="259" spans="1:6" ht="18" thickBot="1" x14ac:dyDescent="0.25">
      <c r="A259" s="887"/>
      <c r="B259" s="916"/>
      <c r="C259" s="284" t="s">
        <v>397</v>
      </c>
      <c r="D259" s="258" t="s">
        <v>53</v>
      </c>
      <c r="E259" s="356"/>
      <c r="F259" s="194"/>
    </row>
    <row r="260" spans="1:6" ht="17" thickBot="1" x14ac:dyDescent="0.25">
      <c r="A260" s="318"/>
      <c r="B260" s="319"/>
      <c r="C260" s="320"/>
      <c r="D260" s="386"/>
      <c r="E260" s="387"/>
      <c r="F260" s="194"/>
    </row>
    <row r="261" spans="1:6" ht="19" customHeight="1" thickBot="1" x14ac:dyDescent="0.3">
      <c r="A261" s="849">
        <v>2.2799999999999998</v>
      </c>
      <c r="B261" s="894" t="s">
        <v>408</v>
      </c>
      <c r="C261" s="895"/>
      <c r="D261" s="895"/>
      <c r="E261" s="896"/>
      <c r="F261" s="321"/>
    </row>
    <row r="262" spans="1:6" ht="60" customHeight="1" thickBot="1" x14ac:dyDescent="0.3">
      <c r="A262" s="872"/>
      <c r="B262" s="902" t="s">
        <v>866</v>
      </c>
      <c r="C262" s="903"/>
      <c r="D262" s="903"/>
      <c r="E262" s="904"/>
      <c r="F262" s="321"/>
    </row>
    <row r="263" spans="1:6" ht="86" thickBot="1" x14ac:dyDescent="0.25">
      <c r="A263" s="322">
        <v>1</v>
      </c>
      <c r="B263" s="666" t="s">
        <v>832</v>
      </c>
      <c r="C263" s="667" t="s">
        <v>833</v>
      </c>
      <c r="D263" s="250" t="s">
        <v>53</v>
      </c>
      <c r="E263" s="229"/>
      <c r="F263" s="321"/>
    </row>
    <row r="264" spans="1:6" ht="18" thickBot="1" x14ac:dyDescent="0.25">
      <c r="A264" s="889">
        <v>2</v>
      </c>
      <c r="B264" s="905" t="s">
        <v>314</v>
      </c>
      <c r="C264" s="668" t="s">
        <v>315</v>
      </c>
      <c r="D264" s="250" t="s">
        <v>53</v>
      </c>
      <c r="E264" s="229"/>
      <c r="F264" s="194"/>
    </row>
    <row r="265" spans="1:6" ht="18" thickBot="1" x14ac:dyDescent="0.25">
      <c r="A265" s="890"/>
      <c r="B265" s="906"/>
      <c r="C265" s="668" t="s">
        <v>316</v>
      </c>
      <c r="D265" s="250" t="s">
        <v>53</v>
      </c>
      <c r="E265" s="229"/>
      <c r="F265" s="194"/>
    </row>
    <row r="266" spans="1:6" ht="35" thickBot="1" x14ac:dyDescent="0.25">
      <c r="A266" s="322">
        <v>3</v>
      </c>
      <c r="B266" s="666" t="s">
        <v>838</v>
      </c>
      <c r="C266" s="667" t="s">
        <v>318</v>
      </c>
      <c r="D266" s="250" t="s">
        <v>53</v>
      </c>
      <c r="E266" s="229"/>
      <c r="F266" s="194"/>
    </row>
    <row r="267" spans="1:6" ht="35" thickBot="1" x14ac:dyDescent="0.25">
      <c r="A267" s="324">
        <v>4</v>
      </c>
      <c r="B267" s="669" t="s">
        <v>834</v>
      </c>
      <c r="C267" s="668" t="s">
        <v>319</v>
      </c>
      <c r="D267" s="250" t="s">
        <v>53</v>
      </c>
      <c r="E267" s="229"/>
      <c r="F267" s="194"/>
    </row>
    <row r="268" spans="1:6" ht="35" thickBot="1" x14ac:dyDescent="0.25">
      <c r="A268" s="322">
        <v>5</v>
      </c>
      <c r="B268" s="666" t="s">
        <v>823</v>
      </c>
      <c r="C268" s="667" t="s">
        <v>409</v>
      </c>
      <c r="D268" s="250" t="s">
        <v>53</v>
      </c>
      <c r="E268" s="229"/>
      <c r="F268" s="194"/>
    </row>
    <row r="269" spans="1:6" ht="18" thickBot="1" x14ac:dyDescent="0.25">
      <c r="A269" s="324">
        <v>6</v>
      </c>
      <c r="B269" s="669" t="s">
        <v>410</v>
      </c>
      <c r="C269" s="668" t="s">
        <v>411</v>
      </c>
      <c r="D269" s="250" t="s">
        <v>53</v>
      </c>
      <c r="E269" s="229"/>
      <c r="F269" s="194"/>
    </row>
    <row r="270" spans="1:6" ht="35" thickBot="1" x14ac:dyDescent="0.25">
      <c r="A270" s="322">
        <v>7</v>
      </c>
      <c r="B270" s="666" t="s">
        <v>822</v>
      </c>
      <c r="C270" s="667" t="s">
        <v>821</v>
      </c>
      <c r="D270" s="250" t="s">
        <v>53</v>
      </c>
      <c r="E270" s="229"/>
      <c r="F270" s="194"/>
    </row>
    <row r="271" spans="1:6" ht="18" thickBot="1" x14ac:dyDescent="0.25">
      <c r="A271" s="324">
        <v>8</v>
      </c>
      <c r="B271" s="669" t="s">
        <v>324</v>
      </c>
      <c r="C271" s="668" t="s">
        <v>325</v>
      </c>
      <c r="D271" s="250" t="s">
        <v>53</v>
      </c>
      <c r="E271" s="229"/>
      <c r="F271" s="194"/>
    </row>
    <row r="272" spans="1:6" ht="18" thickBot="1" x14ac:dyDescent="0.25">
      <c r="A272" s="325">
        <v>9</v>
      </c>
      <c r="B272" s="670" t="s">
        <v>837</v>
      </c>
      <c r="C272" s="671" t="s">
        <v>318</v>
      </c>
      <c r="D272" s="326" t="s">
        <v>53</v>
      </c>
      <c r="E272" s="672"/>
      <c r="F272" s="194"/>
    </row>
    <row r="273" spans="1:6" ht="17" thickBot="1" x14ac:dyDescent="0.25">
      <c r="A273" s="328"/>
      <c r="B273" s="328"/>
      <c r="C273" s="328"/>
      <c r="D273" s="328"/>
      <c r="E273" s="328"/>
      <c r="F273" s="329"/>
    </row>
    <row r="274" spans="1:6" ht="16" thickTop="1" x14ac:dyDescent="0.2">
      <c r="A274" s="330"/>
      <c r="B274" s="161"/>
      <c r="C274" s="161"/>
      <c r="D274" s="331"/>
      <c r="E274" s="161"/>
    </row>
  </sheetData>
  <mergeCells count="137">
    <mergeCell ref="A115:A116"/>
    <mergeCell ref="B80:B81"/>
    <mergeCell ref="B73:E73"/>
    <mergeCell ref="B74:E74"/>
    <mergeCell ref="B116:E116"/>
    <mergeCell ref="B85:E85"/>
    <mergeCell ref="B87:E87"/>
    <mergeCell ref="B88:E88"/>
    <mergeCell ref="B96:E96"/>
    <mergeCell ref="B97:E97"/>
    <mergeCell ref="B105:E105"/>
    <mergeCell ref="B106:E106"/>
    <mergeCell ref="B108:B109"/>
    <mergeCell ref="B115:E115"/>
    <mergeCell ref="A1:E1"/>
    <mergeCell ref="B3:E3"/>
    <mergeCell ref="A32:A33"/>
    <mergeCell ref="B32:E32"/>
    <mergeCell ref="B33:E33"/>
    <mergeCell ref="A34:A35"/>
    <mergeCell ref="B34:B35"/>
    <mergeCell ref="A39:A40"/>
    <mergeCell ref="B39:E39"/>
    <mergeCell ref="B40:E40"/>
    <mergeCell ref="A14:A15"/>
    <mergeCell ref="B14:E14"/>
    <mergeCell ref="B15:E15"/>
    <mergeCell ref="A5:A6"/>
    <mergeCell ref="B5:E5"/>
    <mergeCell ref="B6:E6"/>
    <mergeCell ref="A23:A24"/>
    <mergeCell ref="B23:E23"/>
    <mergeCell ref="B24:E24"/>
    <mergeCell ref="A10:A11"/>
    <mergeCell ref="B10:B11"/>
    <mergeCell ref="A19:A20"/>
    <mergeCell ref="B19:B20"/>
    <mergeCell ref="A28:A29"/>
    <mergeCell ref="B262:E262"/>
    <mergeCell ref="B264:B265"/>
    <mergeCell ref="B211:B212"/>
    <mergeCell ref="B217:B218"/>
    <mergeCell ref="B224:B225"/>
    <mergeCell ref="B234:B235"/>
    <mergeCell ref="B237:B238"/>
    <mergeCell ref="B243:B244"/>
    <mergeCell ref="B245:B246"/>
    <mergeCell ref="B249:E249"/>
    <mergeCell ref="B250:E250"/>
    <mergeCell ref="B228:E228"/>
    <mergeCell ref="B229:E229"/>
    <mergeCell ref="B241:E241"/>
    <mergeCell ref="B242:E242"/>
    <mergeCell ref="B216:E216"/>
    <mergeCell ref="B261:E261"/>
    <mergeCell ref="B253:B255"/>
    <mergeCell ref="B258:B259"/>
    <mergeCell ref="B202:E202"/>
    <mergeCell ref="B203:E203"/>
    <mergeCell ref="B204:B205"/>
    <mergeCell ref="B215:E215"/>
    <mergeCell ref="B164:E164"/>
    <mergeCell ref="B175:E175"/>
    <mergeCell ref="B176:E176"/>
    <mergeCell ref="B182:E182"/>
    <mergeCell ref="B183:E183"/>
    <mergeCell ref="B184:B186"/>
    <mergeCell ref="A121:A122"/>
    <mergeCell ref="A123:A124"/>
    <mergeCell ref="A129:A130"/>
    <mergeCell ref="A131:A132"/>
    <mergeCell ref="C131:C132"/>
    <mergeCell ref="B137:E137"/>
    <mergeCell ref="B193:E193"/>
    <mergeCell ref="B194:E194"/>
    <mergeCell ref="B131:B132"/>
    <mergeCell ref="B163:E163"/>
    <mergeCell ref="B153:E153"/>
    <mergeCell ref="B152:E152"/>
    <mergeCell ref="B145:E145"/>
    <mergeCell ref="B144:E144"/>
    <mergeCell ref="B138:E138"/>
    <mergeCell ref="B122:E122"/>
    <mergeCell ref="B123:B124"/>
    <mergeCell ref="C123:C124"/>
    <mergeCell ref="B130:E130"/>
    <mergeCell ref="B129:E129"/>
    <mergeCell ref="B121:E121"/>
    <mergeCell ref="A261:A262"/>
    <mergeCell ref="A264:A265"/>
    <mergeCell ref="A217:A218"/>
    <mergeCell ref="A224:A225"/>
    <mergeCell ref="A228:A229"/>
    <mergeCell ref="A234:A235"/>
    <mergeCell ref="A237:A238"/>
    <mergeCell ref="A241:A242"/>
    <mergeCell ref="A243:A244"/>
    <mergeCell ref="A204:A205"/>
    <mergeCell ref="A211:A212"/>
    <mergeCell ref="A215:A216"/>
    <mergeCell ref="A245:A246"/>
    <mergeCell ref="A249:A250"/>
    <mergeCell ref="A253:A255"/>
    <mergeCell ref="A258:A259"/>
    <mergeCell ref="A137:A138"/>
    <mergeCell ref="A144:A145"/>
    <mergeCell ref="A152:A153"/>
    <mergeCell ref="A163:A164"/>
    <mergeCell ref="A175:A176"/>
    <mergeCell ref="A182:A183"/>
    <mergeCell ref="A184:A186"/>
    <mergeCell ref="A193:A194"/>
    <mergeCell ref="A202:A203"/>
    <mergeCell ref="B28:B29"/>
    <mergeCell ref="A87:A88"/>
    <mergeCell ref="A96:A97"/>
    <mergeCell ref="A105:A106"/>
    <mergeCell ref="A108:A109"/>
    <mergeCell ref="A42:A43"/>
    <mergeCell ref="B42:B43"/>
    <mergeCell ref="B47:E47"/>
    <mergeCell ref="B48:E48"/>
    <mergeCell ref="A47:A48"/>
    <mergeCell ref="A50:A51"/>
    <mergeCell ref="B50:B51"/>
    <mergeCell ref="A55:A56"/>
    <mergeCell ref="B55:E55"/>
    <mergeCell ref="B56:E56"/>
    <mergeCell ref="B58:B59"/>
    <mergeCell ref="A58:A59"/>
    <mergeCell ref="A63:A64"/>
    <mergeCell ref="A68:A69"/>
    <mergeCell ref="B68:B69"/>
    <mergeCell ref="B64:E64"/>
    <mergeCell ref="B63:E63"/>
    <mergeCell ref="A73:A74"/>
    <mergeCell ref="A80:A81"/>
  </mergeCells>
  <conditionalFormatting sqref="D86 D89:D95 D98:D104 D107:D114 D117:D120 D123:D128 D131:D136 D139:D143 D146:D151 D154:D162 D165:D174 D177:D181 D184:D192 D195:D201 D204:D214 D217:D227 D230:D240 D243:D248 D251:D260 D263:D272 D2:D3 D31:D84">
    <cfRule type="containsText" dxfId="209" priority="106" operator="containsText" text="Pending Review">
      <formula>NOT(ISERROR(SEARCH(("Pending Review"),(D2))))</formula>
    </cfRule>
  </conditionalFormatting>
  <conditionalFormatting sqref="D86 D89:D95 D98:D104 D107:D114 D117:D120 D123:D128 D131:D136 D139:D143 D146:D151 D154:D162 D165:D174 D177:D181 D184:D192 D195:D201 D204:D214 D217:D227 D230:D240 D243:D248 D251:D260 D263:D272 D2:D3 D31:D38">
    <cfRule type="containsText" dxfId="208" priority="107" operator="containsText" text="Fail">
      <formula>NOT(ISERROR(SEARCH(("Fail"),(D2))))</formula>
    </cfRule>
  </conditionalFormatting>
  <conditionalFormatting sqref="D86 D89:D95 D98:D104 D107:D114 D117:D120 D123:D128 D131:D136 D139:D143 D146:D151 D154:D162 D165:D174 D177:D181 D184:D192 D195:D201 D204:D214 D217:D227 D230:D240 D243:D248 D251:D260 D263:D272 D2:D3 D31:D38">
    <cfRule type="containsText" dxfId="207" priority="108" operator="containsText" text="Pass">
      <formula>NOT(ISERROR(SEARCH(("Pass"),(D2))))</formula>
    </cfRule>
  </conditionalFormatting>
  <conditionalFormatting sqref="D86 D89:D95 D98:D104 D107:D114 D117:D120 D123:D128 D131:D136 D139:D143 D146:D151 D154:D162 D165:D174 D177:D181 D184:D192 D195:D201 D204:D214 D217:D227 D230:D240 D243:D248 D251:D260 D263:D272">
    <cfRule type="containsText" dxfId="206" priority="109" operator="containsText" text="Not Applicable">
      <formula>NOT(ISERROR(SEARCH(("Not Applicable"),(D86))))</formula>
    </cfRule>
  </conditionalFormatting>
  <conditionalFormatting sqref="D86 D89:D95 D98:D104 D107:D114 D117:D120 D123:D128 D131:D136 D139:D143 D146:D151 D154:D162 D165:D174 D177:D181 D184:D192 D195:D201 D204:D214 D217:D227 D230:D240 D243:D248 D251:D260 D263:D272 D2:D3 D31:D38">
    <cfRule type="containsText" dxfId="205" priority="110" operator="containsText" text="Not Executed">
      <formula>NOT(ISERROR(SEARCH(("Not Executed"),(D2))))</formula>
    </cfRule>
  </conditionalFormatting>
  <conditionalFormatting sqref="D41:D46 D49:D54 D57:D62 D65:D72 D75:D84 D264:D272 D274 D2:D3 D31:D38">
    <cfRule type="containsText" dxfId="204" priority="111" operator="containsText" text="Not Applicable">
      <formula>NOT(ISERROR(SEARCH(("Not Applicable"),(D2))))</formula>
    </cfRule>
  </conditionalFormatting>
  <conditionalFormatting sqref="D41:D46 D49:D54 D57:D62 D65:D72 D75:D84 D264:D272 D274">
    <cfRule type="containsText" dxfId="203" priority="112" operator="containsText" text="Not Executed">
      <formula>NOT(ISERROR(SEARCH(("Not Executed"),(D41))))</formula>
    </cfRule>
  </conditionalFormatting>
  <conditionalFormatting sqref="D41:D46 D49:D54 D57:D62 D65:D72 D75:D84 D264:D272 D274">
    <cfRule type="containsText" dxfId="202" priority="113" operator="containsText" text="Fail">
      <formula>NOT(ISERROR(SEARCH(("Fail"),(D41))))</formula>
    </cfRule>
  </conditionalFormatting>
  <conditionalFormatting sqref="D41:D46 D49:D54 D57:D62 D65:D72 D75:D84 D264:D272 D274">
    <cfRule type="containsText" dxfId="201" priority="114" operator="containsText" text="Pass">
      <formula>NOT(ISERROR(SEARCH(("Pass"),(D41))))</formula>
    </cfRule>
  </conditionalFormatting>
  <conditionalFormatting sqref="D264:D272 D274">
    <cfRule type="containsText" dxfId="200" priority="115" operator="containsText" text="Pending Review">
      <formula>NOT(ISERROR(SEARCH(("Pending Review"),(D264))))</formula>
    </cfRule>
  </conditionalFormatting>
  <conditionalFormatting sqref="D14:D15">
    <cfRule type="containsText" dxfId="199" priority="101" operator="containsText" text="Pending Review">
      <formula>NOT(ISERROR(SEARCH(("Pending Review"),(D14))))</formula>
    </cfRule>
  </conditionalFormatting>
  <conditionalFormatting sqref="D14:D15">
    <cfRule type="containsText" dxfId="198" priority="102" operator="containsText" text="Fail">
      <formula>NOT(ISERROR(SEARCH(("Fail"),(D14))))</formula>
    </cfRule>
  </conditionalFormatting>
  <conditionalFormatting sqref="D14:D15">
    <cfRule type="containsText" dxfId="197" priority="103" operator="containsText" text="Pass">
      <formula>NOT(ISERROR(SEARCH(("Pass"),(D14))))</formula>
    </cfRule>
  </conditionalFormatting>
  <conditionalFormatting sqref="D14:D15">
    <cfRule type="containsText" dxfId="196" priority="104" operator="containsText" text="Not Executed">
      <formula>NOT(ISERROR(SEARCH(("Not Executed"),(D14))))</formula>
    </cfRule>
  </conditionalFormatting>
  <conditionalFormatting sqref="D14:D15">
    <cfRule type="containsText" dxfId="195" priority="105" operator="containsText" text="Not Applicable">
      <formula>NOT(ISERROR(SEARCH(("Not Applicable"),(D14))))</formula>
    </cfRule>
  </conditionalFormatting>
  <conditionalFormatting sqref="D4:D6 D13">
    <cfRule type="containsText" dxfId="194" priority="96" operator="containsText" text="Pending Review">
      <formula>NOT(ISERROR(SEARCH(("Pending Review"),(D4))))</formula>
    </cfRule>
  </conditionalFormatting>
  <conditionalFormatting sqref="D4:D6 D13">
    <cfRule type="containsText" dxfId="193" priority="97" operator="containsText" text="Fail">
      <formula>NOT(ISERROR(SEARCH(("Fail"),(D4))))</formula>
    </cfRule>
  </conditionalFormatting>
  <conditionalFormatting sqref="D4:D6 D13">
    <cfRule type="containsText" dxfId="192" priority="98" operator="containsText" text="Pass">
      <formula>NOT(ISERROR(SEARCH(("Pass"),(D4))))</formula>
    </cfRule>
  </conditionalFormatting>
  <conditionalFormatting sqref="D4:D6 D13">
    <cfRule type="containsText" dxfId="191" priority="99" operator="containsText" text="Not Executed">
      <formula>NOT(ISERROR(SEARCH(("Not Executed"),(D4))))</formula>
    </cfRule>
  </conditionalFormatting>
  <conditionalFormatting sqref="D4:D6 D13">
    <cfRule type="containsText" dxfId="190" priority="100" operator="containsText" text="Not Applicable">
      <formula>NOT(ISERROR(SEARCH(("Not Applicable"),(D4))))</formula>
    </cfRule>
  </conditionalFormatting>
  <conditionalFormatting sqref="D23:D24">
    <cfRule type="containsText" dxfId="189" priority="91" operator="containsText" text="Pending Review">
      <formula>NOT(ISERROR(SEARCH(("Pending Review"),(D23))))</formula>
    </cfRule>
  </conditionalFormatting>
  <conditionalFormatting sqref="D23:D24">
    <cfRule type="containsText" dxfId="188" priority="92" operator="containsText" text="Fail">
      <formula>NOT(ISERROR(SEARCH(("Fail"),(D23))))</formula>
    </cfRule>
  </conditionalFormatting>
  <conditionalFormatting sqref="D23:D24">
    <cfRule type="containsText" dxfId="187" priority="93" operator="containsText" text="Pass">
      <formula>NOT(ISERROR(SEARCH(("Pass"),(D23))))</formula>
    </cfRule>
  </conditionalFormatting>
  <conditionalFormatting sqref="D23:D24">
    <cfRule type="containsText" dxfId="186" priority="94" operator="containsText" text="Not Executed">
      <formula>NOT(ISERROR(SEARCH(("Not Executed"),(D23))))</formula>
    </cfRule>
  </conditionalFormatting>
  <conditionalFormatting sqref="D23:D24">
    <cfRule type="containsText" dxfId="185" priority="95" operator="containsText" text="Not Applicable">
      <formula>NOT(ISERROR(SEARCH(("Not Applicable"),(D23))))</formula>
    </cfRule>
  </conditionalFormatting>
  <conditionalFormatting sqref="D22">
    <cfRule type="containsText" dxfId="184" priority="76" operator="containsText" text="Pending Review">
      <formula>NOT(ISERROR(SEARCH(("Pending Review"),(D22))))</formula>
    </cfRule>
  </conditionalFormatting>
  <conditionalFormatting sqref="D22">
    <cfRule type="containsText" dxfId="183" priority="77" operator="containsText" text="Fail">
      <formula>NOT(ISERROR(SEARCH(("Fail"),(D22))))</formula>
    </cfRule>
  </conditionalFormatting>
  <conditionalFormatting sqref="D22">
    <cfRule type="containsText" dxfId="182" priority="78" operator="containsText" text="Pass">
      <formula>NOT(ISERROR(SEARCH(("Pass"),(D22))))</formula>
    </cfRule>
  </conditionalFormatting>
  <conditionalFormatting sqref="D22">
    <cfRule type="containsText" dxfId="181" priority="79" operator="containsText" text="Not Executed">
      <formula>NOT(ISERROR(SEARCH(("Not Executed"),(D22))))</formula>
    </cfRule>
  </conditionalFormatting>
  <conditionalFormatting sqref="D22">
    <cfRule type="containsText" dxfId="180" priority="80" operator="containsText" text="Not Applicable">
      <formula>NOT(ISERROR(SEARCH(("Not Applicable"),(D22))))</formula>
    </cfRule>
  </conditionalFormatting>
  <conditionalFormatting sqref="D27:D30">
    <cfRule type="containsText" dxfId="179" priority="71" operator="containsText" text="Pending Review">
      <formula>NOT(ISERROR(SEARCH(("Pending Review"),(D27))))</formula>
    </cfRule>
  </conditionalFormatting>
  <conditionalFormatting sqref="D27:D30">
    <cfRule type="containsText" dxfId="178" priority="72" operator="containsText" text="Not Applicable">
      <formula>NOT(ISERROR(SEARCH(("Not Applicable"),(D27))))</formula>
    </cfRule>
  </conditionalFormatting>
  <conditionalFormatting sqref="D27:D30">
    <cfRule type="containsText" dxfId="177" priority="73" operator="containsText" text="Not Executed">
      <formula>NOT(ISERROR(SEARCH(("Not Executed"),(D27))))</formula>
    </cfRule>
  </conditionalFormatting>
  <conditionalFormatting sqref="D27:D30">
    <cfRule type="containsText" dxfId="176" priority="74" operator="containsText" text="Fail">
      <formula>NOT(ISERROR(SEARCH(("Fail"),(D27))))</formula>
    </cfRule>
  </conditionalFormatting>
  <conditionalFormatting sqref="D27:D30">
    <cfRule type="containsText" dxfId="175" priority="75" operator="containsText" text="Pass">
      <formula>NOT(ISERROR(SEARCH(("Pass"),(D27))))</formula>
    </cfRule>
  </conditionalFormatting>
  <conditionalFormatting sqref="D7">
    <cfRule type="containsText" dxfId="174" priority="66" operator="containsText" text="Pending Review">
      <formula>NOT(ISERROR(SEARCH(("Pending Review"),(D7))))</formula>
    </cfRule>
  </conditionalFormatting>
  <conditionalFormatting sqref="D7">
    <cfRule type="containsText" dxfId="173" priority="67" operator="containsText" text="Not Applicable">
      <formula>NOT(ISERROR(SEARCH(("Not Applicable"),(D7))))</formula>
    </cfRule>
  </conditionalFormatting>
  <conditionalFormatting sqref="D7">
    <cfRule type="containsText" dxfId="172" priority="68" operator="containsText" text="Not Executed">
      <formula>NOT(ISERROR(SEARCH(("Not Executed"),(D7))))</formula>
    </cfRule>
  </conditionalFormatting>
  <conditionalFormatting sqref="D7">
    <cfRule type="containsText" dxfId="171" priority="69" operator="containsText" text="Fail">
      <formula>NOT(ISERROR(SEARCH(("Fail"),(D7))))</formula>
    </cfRule>
  </conditionalFormatting>
  <conditionalFormatting sqref="D7">
    <cfRule type="containsText" dxfId="170" priority="70" operator="containsText" text="Pass">
      <formula>NOT(ISERROR(SEARCH(("Pass"),(D7))))</formula>
    </cfRule>
  </conditionalFormatting>
  <conditionalFormatting sqref="D8">
    <cfRule type="containsText" dxfId="169" priority="61" operator="containsText" text="Pending Review">
      <formula>NOT(ISERROR(SEARCH(("Pending Review"),(D8))))</formula>
    </cfRule>
  </conditionalFormatting>
  <conditionalFormatting sqref="D8">
    <cfRule type="containsText" dxfId="168" priority="62" operator="containsText" text="Not Applicable">
      <formula>NOT(ISERROR(SEARCH(("Not Applicable"),(D8))))</formula>
    </cfRule>
  </conditionalFormatting>
  <conditionalFormatting sqref="D8">
    <cfRule type="containsText" dxfId="167" priority="63" operator="containsText" text="Not Executed">
      <formula>NOT(ISERROR(SEARCH(("Not Executed"),(D8))))</formula>
    </cfRule>
  </conditionalFormatting>
  <conditionalFormatting sqref="D8">
    <cfRule type="containsText" dxfId="166" priority="64" operator="containsText" text="Fail">
      <formula>NOT(ISERROR(SEARCH(("Fail"),(D8))))</formula>
    </cfRule>
  </conditionalFormatting>
  <conditionalFormatting sqref="D8">
    <cfRule type="containsText" dxfId="165" priority="65" operator="containsText" text="Pass">
      <formula>NOT(ISERROR(SEARCH(("Pass"),(D8))))</formula>
    </cfRule>
  </conditionalFormatting>
  <conditionalFormatting sqref="D9">
    <cfRule type="containsText" dxfId="164" priority="56" operator="containsText" text="Pending Review">
      <formula>NOT(ISERROR(SEARCH(("Pending Review"),(D9))))</formula>
    </cfRule>
  </conditionalFormatting>
  <conditionalFormatting sqref="D9">
    <cfRule type="containsText" dxfId="163" priority="57" operator="containsText" text="Not Applicable">
      <formula>NOT(ISERROR(SEARCH(("Not Applicable"),(D9))))</formula>
    </cfRule>
  </conditionalFormatting>
  <conditionalFormatting sqref="D9">
    <cfRule type="containsText" dxfId="162" priority="58" operator="containsText" text="Not Executed">
      <formula>NOT(ISERROR(SEARCH(("Not Executed"),(D9))))</formula>
    </cfRule>
  </conditionalFormatting>
  <conditionalFormatting sqref="D9">
    <cfRule type="containsText" dxfId="161" priority="59" operator="containsText" text="Fail">
      <formula>NOT(ISERROR(SEARCH(("Fail"),(D9))))</formula>
    </cfRule>
  </conditionalFormatting>
  <conditionalFormatting sqref="D9">
    <cfRule type="containsText" dxfId="160" priority="60" operator="containsText" text="Pass">
      <formula>NOT(ISERROR(SEARCH(("Pass"),(D9))))</formula>
    </cfRule>
  </conditionalFormatting>
  <conditionalFormatting sqref="D10">
    <cfRule type="containsText" dxfId="159" priority="51" operator="containsText" text="Pending Review">
      <formula>NOT(ISERROR(SEARCH(("Pending Review"),(D10))))</formula>
    </cfRule>
  </conditionalFormatting>
  <conditionalFormatting sqref="D10">
    <cfRule type="containsText" dxfId="158" priority="52" operator="containsText" text="Not Applicable">
      <formula>NOT(ISERROR(SEARCH(("Not Applicable"),(D10))))</formula>
    </cfRule>
  </conditionalFormatting>
  <conditionalFormatting sqref="D10">
    <cfRule type="containsText" dxfId="157" priority="53" operator="containsText" text="Not Executed">
      <formula>NOT(ISERROR(SEARCH(("Not Executed"),(D10))))</formula>
    </cfRule>
  </conditionalFormatting>
  <conditionalFormatting sqref="D10">
    <cfRule type="containsText" dxfId="156" priority="54" operator="containsText" text="Fail">
      <formula>NOT(ISERROR(SEARCH(("Fail"),(D10))))</formula>
    </cfRule>
  </conditionalFormatting>
  <conditionalFormatting sqref="D10">
    <cfRule type="containsText" dxfId="155" priority="55" operator="containsText" text="Pass">
      <formula>NOT(ISERROR(SEARCH(("Pass"),(D10))))</formula>
    </cfRule>
  </conditionalFormatting>
  <conditionalFormatting sqref="D11">
    <cfRule type="containsText" dxfId="154" priority="46" operator="containsText" text="Pending Review">
      <formula>NOT(ISERROR(SEARCH(("Pending Review"),(D11))))</formula>
    </cfRule>
  </conditionalFormatting>
  <conditionalFormatting sqref="D11">
    <cfRule type="containsText" dxfId="153" priority="47" operator="containsText" text="Not Applicable">
      <formula>NOT(ISERROR(SEARCH(("Not Applicable"),(D11))))</formula>
    </cfRule>
  </conditionalFormatting>
  <conditionalFormatting sqref="D11">
    <cfRule type="containsText" dxfId="152" priority="48" operator="containsText" text="Not Executed">
      <formula>NOT(ISERROR(SEARCH(("Not Executed"),(D11))))</formula>
    </cfRule>
  </conditionalFormatting>
  <conditionalFormatting sqref="D11">
    <cfRule type="containsText" dxfId="151" priority="49" operator="containsText" text="Fail">
      <formula>NOT(ISERROR(SEARCH(("Fail"),(D11))))</formula>
    </cfRule>
  </conditionalFormatting>
  <conditionalFormatting sqref="D11">
    <cfRule type="containsText" dxfId="150" priority="50" operator="containsText" text="Pass">
      <formula>NOT(ISERROR(SEARCH(("Pass"),(D11))))</formula>
    </cfRule>
  </conditionalFormatting>
  <conditionalFormatting sqref="D12">
    <cfRule type="containsText" dxfId="149" priority="41" operator="containsText" text="Pending Review">
      <formula>NOT(ISERROR(SEARCH(("Pending Review"),(D12))))</formula>
    </cfRule>
  </conditionalFormatting>
  <conditionalFormatting sqref="D12">
    <cfRule type="containsText" dxfId="148" priority="42" operator="containsText" text="Not Applicable">
      <formula>NOT(ISERROR(SEARCH(("Not Applicable"),(D12))))</formula>
    </cfRule>
  </conditionalFormatting>
  <conditionalFormatting sqref="D12">
    <cfRule type="containsText" dxfId="147" priority="43" operator="containsText" text="Not Executed">
      <formula>NOT(ISERROR(SEARCH(("Not Executed"),(D12))))</formula>
    </cfRule>
  </conditionalFormatting>
  <conditionalFormatting sqref="D12">
    <cfRule type="containsText" dxfId="146" priority="44" operator="containsText" text="Fail">
      <formula>NOT(ISERROR(SEARCH(("Fail"),(D12))))</formula>
    </cfRule>
  </conditionalFormatting>
  <conditionalFormatting sqref="D12">
    <cfRule type="containsText" dxfId="145" priority="45" operator="containsText" text="Pass">
      <formula>NOT(ISERROR(SEARCH(("Pass"),(D12))))</formula>
    </cfRule>
  </conditionalFormatting>
  <conditionalFormatting sqref="D16">
    <cfRule type="containsText" dxfId="144" priority="36" operator="containsText" text="Pending Review">
      <formula>NOT(ISERROR(SEARCH(("Pending Review"),(D16))))</formula>
    </cfRule>
  </conditionalFormatting>
  <conditionalFormatting sqref="D16">
    <cfRule type="containsText" dxfId="143" priority="37" operator="containsText" text="Not Applicable">
      <formula>NOT(ISERROR(SEARCH(("Not Applicable"),(D16))))</formula>
    </cfRule>
  </conditionalFormatting>
  <conditionalFormatting sqref="D16">
    <cfRule type="containsText" dxfId="142" priority="38" operator="containsText" text="Not Executed">
      <formula>NOT(ISERROR(SEARCH(("Not Executed"),(D16))))</formula>
    </cfRule>
  </conditionalFormatting>
  <conditionalFormatting sqref="D16">
    <cfRule type="containsText" dxfId="141" priority="39" operator="containsText" text="Fail">
      <formula>NOT(ISERROR(SEARCH(("Fail"),(D16))))</formula>
    </cfRule>
  </conditionalFormatting>
  <conditionalFormatting sqref="D16">
    <cfRule type="containsText" dxfId="140" priority="40" operator="containsText" text="Pass">
      <formula>NOT(ISERROR(SEARCH(("Pass"),(D16))))</formula>
    </cfRule>
  </conditionalFormatting>
  <conditionalFormatting sqref="D17">
    <cfRule type="containsText" dxfId="139" priority="31" operator="containsText" text="Pending Review">
      <formula>NOT(ISERROR(SEARCH(("Pending Review"),(D17))))</formula>
    </cfRule>
  </conditionalFormatting>
  <conditionalFormatting sqref="D17">
    <cfRule type="containsText" dxfId="138" priority="32" operator="containsText" text="Not Applicable">
      <formula>NOT(ISERROR(SEARCH(("Not Applicable"),(D17))))</formula>
    </cfRule>
  </conditionalFormatting>
  <conditionalFormatting sqref="D17">
    <cfRule type="containsText" dxfId="137" priority="33" operator="containsText" text="Not Executed">
      <formula>NOT(ISERROR(SEARCH(("Not Executed"),(D17))))</formula>
    </cfRule>
  </conditionalFormatting>
  <conditionalFormatting sqref="D17">
    <cfRule type="containsText" dxfId="136" priority="34" operator="containsText" text="Fail">
      <formula>NOT(ISERROR(SEARCH(("Fail"),(D17))))</formula>
    </cfRule>
  </conditionalFormatting>
  <conditionalFormatting sqref="D17">
    <cfRule type="containsText" dxfId="135" priority="35" operator="containsText" text="Pass">
      <formula>NOT(ISERROR(SEARCH(("Pass"),(D17))))</formula>
    </cfRule>
  </conditionalFormatting>
  <conditionalFormatting sqref="D18">
    <cfRule type="containsText" dxfId="134" priority="26" operator="containsText" text="Pending Review">
      <formula>NOT(ISERROR(SEARCH(("Pending Review"),(D18))))</formula>
    </cfRule>
  </conditionalFormatting>
  <conditionalFormatting sqref="D18">
    <cfRule type="containsText" dxfId="133" priority="27" operator="containsText" text="Not Applicable">
      <formula>NOT(ISERROR(SEARCH(("Not Applicable"),(D18))))</formula>
    </cfRule>
  </conditionalFormatting>
  <conditionalFormatting sqref="D18">
    <cfRule type="containsText" dxfId="132" priority="28" operator="containsText" text="Not Executed">
      <formula>NOT(ISERROR(SEARCH(("Not Executed"),(D18))))</formula>
    </cfRule>
  </conditionalFormatting>
  <conditionalFormatting sqref="D18">
    <cfRule type="containsText" dxfId="131" priority="29" operator="containsText" text="Fail">
      <formula>NOT(ISERROR(SEARCH(("Fail"),(D18))))</formula>
    </cfRule>
  </conditionalFormatting>
  <conditionalFormatting sqref="D18">
    <cfRule type="containsText" dxfId="130" priority="30" operator="containsText" text="Pass">
      <formula>NOT(ISERROR(SEARCH(("Pass"),(D18))))</formula>
    </cfRule>
  </conditionalFormatting>
  <conditionalFormatting sqref="D19">
    <cfRule type="containsText" dxfId="129" priority="21" operator="containsText" text="Pending Review">
      <formula>NOT(ISERROR(SEARCH(("Pending Review"),(D19))))</formula>
    </cfRule>
  </conditionalFormatting>
  <conditionalFormatting sqref="D19">
    <cfRule type="containsText" dxfId="128" priority="22" operator="containsText" text="Not Applicable">
      <formula>NOT(ISERROR(SEARCH(("Not Applicable"),(D19))))</formula>
    </cfRule>
  </conditionalFormatting>
  <conditionalFormatting sqref="D19">
    <cfRule type="containsText" dxfId="127" priority="23" operator="containsText" text="Not Executed">
      <formula>NOT(ISERROR(SEARCH(("Not Executed"),(D19))))</formula>
    </cfRule>
  </conditionalFormatting>
  <conditionalFormatting sqref="D19">
    <cfRule type="containsText" dxfId="126" priority="24" operator="containsText" text="Fail">
      <formula>NOT(ISERROR(SEARCH(("Fail"),(D19))))</formula>
    </cfRule>
  </conditionalFormatting>
  <conditionalFormatting sqref="D19">
    <cfRule type="containsText" dxfId="125" priority="25" operator="containsText" text="Pass">
      <formula>NOT(ISERROR(SEARCH(("Pass"),(D19))))</formula>
    </cfRule>
  </conditionalFormatting>
  <conditionalFormatting sqref="D20">
    <cfRule type="containsText" dxfId="124" priority="16" operator="containsText" text="Pending Review">
      <formula>NOT(ISERROR(SEARCH(("Pending Review"),(D20))))</formula>
    </cfRule>
  </conditionalFormatting>
  <conditionalFormatting sqref="D20">
    <cfRule type="containsText" dxfId="123" priority="17" operator="containsText" text="Not Applicable">
      <formula>NOT(ISERROR(SEARCH(("Not Applicable"),(D20))))</formula>
    </cfRule>
  </conditionalFormatting>
  <conditionalFormatting sqref="D20">
    <cfRule type="containsText" dxfId="122" priority="18" operator="containsText" text="Not Executed">
      <formula>NOT(ISERROR(SEARCH(("Not Executed"),(D20))))</formula>
    </cfRule>
  </conditionalFormatting>
  <conditionalFormatting sqref="D20">
    <cfRule type="containsText" dxfId="121" priority="19" operator="containsText" text="Fail">
      <formula>NOT(ISERROR(SEARCH(("Fail"),(D20))))</formula>
    </cfRule>
  </conditionalFormatting>
  <conditionalFormatting sqref="D20">
    <cfRule type="containsText" dxfId="120" priority="20" operator="containsText" text="Pass">
      <formula>NOT(ISERROR(SEARCH(("Pass"),(D20))))</formula>
    </cfRule>
  </conditionalFormatting>
  <conditionalFormatting sqref="D21">
    <cfRule type="containsText" dxfId="119" priority="11" operator="containsText" text="Pending Review">
      <formula>NOT(ISERROR(SEARCH(("Pending Review"),(D21))))</formula>
    </cfRule>
  </conditionalFormatting>
  <conditionalFormatting sqref="D21">
    <cfRule type="containsText" dxfId="118" priority="12" operator="containsText" text="Not Applicable">
      <formula>NOT(ISERROR(SEARCH(("Not Applicable"),(D21))))</formula>
    </cfRule>
  </conditionalFormatting>
  <conditionalFormatting sqref="D21">
    <cfRule type="containsText" dxfId="117" priority="13" operator="containsText" text="Not Executed">
      <formula>NOT(ISERROR(SEARCH(("Not Executed"),(D21))))</formula>
    </cfRule>
  </conditionalFormatting>
  <conditionalFormatting sqref="D21">
    <cfRule type="containsText" dxfId="116" priority="14" operator="containsText" text="Fail">
      <formula>NOT(ISERROR(SEARCH(("Fail"),(D21))))</formula>
    </cfRule>
  </conditionalFormatting>
  <conditionalFormatting sqref="D21">
    <cfRule type="containsText" dxfId="115" priority="15" operator="containsText" text="Pass">
      <formula>NOT(ISERROR(SEARCH(("Pass"),(D21))))</formula>
    </cfRule>
  </conditionalFormatting>
  <conditionalFormatting sqref="D25">
    <cfRule type="containsText" dxfId="114" priority="6" operator="containsText" text="Pending Review">
      <formula>NOT(ISERROR(SEARCH(("Pending Review"),(D25))))</formula>
    </cfRule>
  </conditionalFormatting>
  <conditionalFormatting sqref="D25">
    <cfRule type="containsText" dxfId="113" priority="7" operator="containsText" text="Not Applicable">
      <formula>NOT(ISERROR(SEARCH(("Not Applicable"),(D25))))</formula>
    </cfRule>
  </conditionalFormatting>
  <conditionalFormatting sqref="D25">
    <cfRule type="containsText" dxfId="112" priority="8" operator="containsText" text="Not Executed">
      <formula>NOT(ISERROR(SEARCH(("Not Executed"),(D25))))</formula>
    </cfRule>
  </conditionalFormatting>
  <conditionalFormatting sqref="D25">
    <cfRule type="containsText" dxfId="111" priority="9" operator="containsText" text="Fail">
      <formula>NOT(ISERROR(SEARCH(("Fail"),(D25))))</formula>
    </cfRule>
  </conditionalFormatting>
  <conditionalFormatting sqref="D25">
    <cfRule type="containsText" dxfId="110" priority="10" operator="containsText" text="Pass">
      <formula>NOT(ISERROR(SEARCH(("Pass"),(D25))))</formula>
    </cfRule>
  </conditionalFormatting>
  <conditionalFormatting sqref="D26">
    <cfRule type="containsText" dxfId="109" priority="1" operator="containsText" text="Pending Review">
      <formula>NOT(ISERROR(SEARCH(("Pending Review"),(D26))))</formula>
    </cfRule>
  </conditionalFormatting>
  <conditionalFormatting sqref="D26">
    <cfRule type="containsText" dxfId="108" priority="2" operator="containsText" text="Not Applicable">
      <formula>NOT(ISERROR(SEARCH(("Not Applicable"),(D26))))</formula>
    </cfRule>
  </conditionalFormatting>
  <conditionalFormatting sqref="D26">
    <cfRule type="containsText" dxfId="107" priority="3" operator="containsText" text="Not Executed">
      <formula>NOT(ISERROR(SEARCH(("Not Executed"),(D26))))</formula>
    </cfRule>
  </conditionalFormatting>
  <conditionalFormatting sqref="D26">
    <cfRule type="containsText" dxfId="106" priority="4" operator="containsText" text="Fail">
      <formula>NOT(ISERROR(SEARCH(("Fail"),(D26))))</formula>
    </cfRule>
  </conditionalFormatting>
  <conditionalFormatting sqref="D26">
    <cfRule type="containsText" dxfId="105" priority="5" operator="containsText" text="Pass">
      <formula>NOT(ISERROR(SEARCH(("Pass"),(D26))))</formula>
    </cfRule>
  </conditionalFormatting>
  <dataValidations count="1">
    <dataValidation type="list" allowBlank="1" showErrorMessage="1" sqref="D34:D37 D41:D45 D49:D53 D57:D61 D65:D71 D75:D83 D89:D94 D98:D103 D107:D113 D117:D119 D123:D127 D131:D135 D139:D142 D146:D150 D154:D161 D165:D173 D177:D180 D184:D191 D195:D200 D204:D213 D217:D226 D230:D239 D243:D247 D251:D259 D263:D272 D7:D12 D16:D21 D25:D30" xr:uid="{00000000-0002-0000-0400-000000000000}">
      <formula1>"Pass,Fail,Not Executed,Not Applicable,Pending Review"</formula1>
    </dataValidation>
  </dataValidations>
  <pageMargins left="0.7" right="0.7" top="0.75" bottom="0.75" header="0" footer="0"/>
  <pageSetup orientation="portrait"/>
  <legacy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150"/>
  <sheetViews>
    <sheetView workbookViewId="0">
      <pane ySplit="2" topLeftCell="A3" activePane="bottomLeft" state="frozen"/>
      <selection pane="bottomLeft" sqref="A1:E1"/>
    </sheetView>
  </sheetViews>
  <sheetFormatPr baseColWidth="10" defaultColWidth="14.5" defaultRowHeight="13" x14ac:dyDescent="0.15"/>
  <cols>
    <col min="1" max="1" width="9.6640625" customWidth="1"/>
    <col min="2" max="2" width="84.83203125" customWidth="1"/>
    <col min="3" max="3" width="56" customWidth="1"/>
    <col min="4" max="4" width="17.5" customWidth="1"/>
    <col min="5" max="5" width="57.5" customWidth="1"/>
    <col min="6" max="26" width="9.1640625" customWidth="1"/>
  </cols>
  <sheetData>
    <row r="1" spans="1:26" ht="30" customHeight="1" x14ac:dyDescent="0.3">
      <c r="A1" s="946" t="s">
        <v>39</v>
      </c>
      <c r="B1" s="766"/>
      <c r="C1" s="766"/>
      <c r="D1" s="766"/>
      <c r="E1" s="823"/>
      <c r="F1" s="332"/>
      <c r="G1" s="333"/>
      <c r="H1" s="333"/>
      <c r="I1" s="333"/>
      <c r="J1" s="333"/>
      <c r="K1" s="333"/>
      <c r="L1" s="333"/>
      <c r="M1" s="333"/>
      <c r="N1" s="333"/>
      <c r="O1" s="333"/>
      <c r="P1" s="333"/>
      <c r="Q1" s="333"/>
      <c r="R1" s="333"/>
      <c r="S1" s="333"/>
      <c r="T1" s="333"/>
      <c r="U1" s="333"/>
      <c r="V1" s="333"/>
      <c r="W1" s="333"/>
      <c r="X1" s="333"/>
      <c r="Y1" s="333"/>
      <c r="Z1" s="333"/>
    </row>
    <row r="2" spans="1:26" ht="22" x14ac:dyDescent="0.25">
      <c r="A2" s="334" t="s">
        <v>274</v>
      </c>
      <c r="B2" s="335" t="s">
        <v>275</v>
      </c>
      <c r="C2" s="335" t="s">
        <v>276</v>
      </c>
      <c r="D2" s="335" t="s">
        <v>277</v>
      </c>
      <c r="E2" s="335" t="s">
        <v>278</v>
      </c>
      <c r="F2" s="336"/>
      <c r="G2" s="337"/>
      <c r="H2" s="337"/>
      <c r="I2" s="337"/>
      <c r="J2" s="337"/>
      <c r="K2" s="337"/>
      <c r="L2" s="337"/>
      <c r="M2" s="337"/>
      <c r="N2" s="337"/>
      <c r="O2" s="337"/>
      <c r="P2" s="337"/>
      <c r="Q2" s="337"/>
      <c r="R2" s="337"/>
      <c r="S2" s="337"/>
      <c r="T2" s="337"/>
      <c r="U2" s="337"/>
      <c r="V2" s="337"/>
      <c r="W2" s="337"/>
      <c r="X2" s="337"/>
      <c r="Y2" s="337"/>
      <c r="Z2" s="337"/>
    </row>
    <row r="3" spans="1:26" ht="19" x14ac:dyDescent="0.25">
      <c r="A3" s="338"/>
      <c r="B3" s="935" t="s">
        <v>412</v>
      </c>
      <c r="C3" s="750"/>
      <c r="D3" s="750"/>
      <c r="E3" s="751"/>
      <c r="F3" s="339"/>
      <c r="G3" s="333"/>
      <c r="H3" s="333"/>
      <c r="I3" s="333"/>
      <c r="J3" s="333"/>
      <c r="K3" s="333"/>
      <c r="L3" s="333"/>
      <c r="M3" s="333"/>
      <c r="N3" s="333"/>
      <c r="O3" s="333"/>
      <c r="P3" s="333"/>
      <c r="Q3" s="333"/>
      <c r="R3" s="333"/>
      <c r="S3" s="333"/>
      <c r="T3" s="333"/>
      <c r="U3" s="333"/>
      <c r="V3" s="333"/>
      <c r="W3" s="333"/>
      <c r="X3" s="333"/>
      <c r="Y3" s="333"/>
      <c r="Z3" s="333"/>
    </row>
    <row r="4" spans="1:26" ht="15" x14ac:dyDescent="0.2">
      <c r="A4" s="340"/>
      <c r="B4" s="341"/>
      <c r="C4" s="341"/>
      <c r="D4" s="340"/>
      <c r="E4" s="341"/>
      <c r="F4" s="339"/>
      <c r="G4" s="333"/>
      <c r="H4" s="333"/>
      <c r="I4" s="333"/>
      <c r="J4" s="333"/>
      <c r="K4" s="333"/>
      <c r="L4" s="333"/>
      <c r="M4" s="333"/>
      <c r="N4" s="333"/>
      <c r="O4" s="333"/>
      <c r="P4" s="333"/>
      <c r="Q4" s="333"/>
      <c r="R4" s="333"/>
      <c r="S4" s="333"/>
      <c r="T4" s="333"/>
      <c r="U4" s="333"/>
      <c r="V4" s="333"/>
      <c r="W4" s="333"/>
      <c r="X4" s="333"/>
      <c r="Y4" s="333"/>
      <c r="Z4" s="333"/>
    </row>
    <row r="5" spans="1:26" ht="19" customHeight="1" x14ac:dyDescent="0.25">
      <c r="A5" s="926">
        <v>3.1</v>
      </c>
      <c r="B5" s="947" t="s">
        <v>413</v>
      </c>
      <c r="C5" s="750"/>
      <c r="D5" s="750"/>
      <c r="E5" s="751"/>
      <c r="F5" s="339"/>
      <c r="G5" s="333"/>
      <c r="H5" s="333"/>
      <c r="I5" s="333"/>
      <c r="J5" s="333"/>
      <c r="K5" s="333"/>
      <c r="L5" s="333"/>
      <c r="M5" s="333"/>
      <c r="N5" s="333"/>
      <c r="O5" s="333"/>
      <c r="P5" s="333"/>
      <c r="Q5" s="333"/>
      <c r="R5" s="333"/>
      <c r="S5" s="333"/>
      <c r="T5" s="333"/>
      <c r="U5" s="333"/>
      <c r="V5" s="333"/>
      <c r="W5" s="333"/>
      <c r="X5" s="333"/>
      <c r="Y5" s="333"/>
      <c r="Z5" s="333"/>
    </row>
    <row r="6" spans="1:26" ht="60" customHeight="1" x14ac:dyDescent="0.2">
      <c r="A6" s="872"/>
      <c r="B6" s="932" t="s">
        <v>414</v>
      </c>
      <c r="C6" s="750"/>
      <c r="D6" s="750"/>
      <c r="E6" s="751"/>
      <c r="F6" s="339"/>
      <c r="G6" s="333"/>
      <c r="H6" s="333"/>
      <c r="I6" s="333"/>
      <c r="J6" s="333"/>
      <c r="K6" s="333"/>
      <c r="L6" s="333"/>
      <c r="M6" s="333"/>
      <c r="N6" s="333"/>
      <c r="O6" s="333"/>
      <c r="P6" s="333"/>
      <c r="Q6" s="333"/>
      <c r="R6" s="333"/>
      <c r="S6" s="333"/>
      <c r="T6" s="333"/>
      <c r="U6" s="333"/>
      <c r="V6" s="333"/>
      <c r="W6" s="333"/>
      <c r="X6" s="333"/>
      <c r="Y6" s="333"/>
      <c r="Z6" s="333"/>
    </row>
    <row r="7" spans="1:26" ht="17" x14ac:dyDescent="0.2">
      <c r="A7" s="342">
        <v>1</v>
      </c>
      <c r="B7" s="308" t="s">
        <v>415</v>
      </c>
      <c r="C7" s="343" t="s">
        <v>416</v>
      </c>
      <c r="D7" s="344" t="s">
        <v>53</v>
      </c>
      <c r="E7" s="345"/>
      <c r="F7" s="339"/>
      <c r="G7" s="333"/>
      <c r="H7" s="333"/>
      <c r="I7" s="333"/>
      <c r="J7" s="333"/>
      <c r="K7" s="333"/>
      <c r="L7" s="333"/>
      <c r="M7" s="333"/>
      <c r="N7" s="333"/>
      <c r="O7" s="333"/>
      <c r="P7" s="333"/>
      <c r="Q7" s="333"/>
      <c r="R7" s="333"/>
      <c r="S7" s="333"/>
      <c r="T7" s="333"/>
      <c r="U7" s="333"/>
      <c r="V7" s="333"/>
      <c r="W7" s="333"/>
      <c r="X7" s="333"/>
      <c r="Y7" s="333"/>
      <c r="Z7" s="333"/>
    </row>
    <row r="8" spans="1:26" ht="68" x14ac:dyDescent="0.2">
      <c r="A8" s="346">
        <v>2</v>
      </c>
      <c r="B8" s="310" t="s">
        <v>417</v>
      </c>
      <c r="C8" s="347" t="s">
        <v>824</v>
      </c>
      <c r="D8" s="348" t="s">
        <v>53</v>
      </c>
      <c r="E8" s="349"/>
      <c r="F8" s="339"/>
      <c r="G8" s="333"/>
      <c r="H8" s="333"/>
      <c r="I8" s="333"/>
      <c r="J8" s="333"/>
      <c r="K8" s="333"/>
      <c r="L8" s="333"/>
      <c r="M8" s="333"/>
      <c r="N8" s="333"/>
      <c r="O8" s="333"/>
      <c r="P8" s="333"/>
      <c r="Q8" s="333"/>
      <c r="R8" s="333"/>
      <c r="S8" s="333"/>
      <c r="T8" s="333"/>
      <c r="U8" s="333"/>
      <c r="V8" s="333"/>
      <c r="W8" s="333"/>
      <c r="X8" s="333"/>
      <c r="Y8" s="333"/>
      <c r="Z8" s="333"/>
    </row>
    <row r="9" spans="1:26" ht="34" x14ac:dyDescent="0.2">
      <c r="A9" s="350">
        <v>3</v>
      </c>
      <c r="B9" s="351" t="s">
        <v>350</v>
      </c>
      <c r="C9" s="352" t="s">
        <v>418</v>
      </c>
      <c r="D9" s="348" t="s">
        <v>53</v>
      </c>
      <c r="E9" s="349"/>
      <c r="F9" s="339"/>
      <c r="G9" s="333"/>
      <c r="H9" s="333"/>
      <c r="I9" s="333"/>
      <c r="J9" s="333"/>
      <c r="K9" s="333"/>
      <c r="L9" s="333"/>
      <c r="M9" s="333"/>
      <c r="N9" s="333"/>
      <c r="O9" s="333"/>
      <c r="P9" s="333"/>
      <c r="Q9" s="333"/>
      <c r="R9" s="333"/>
      <c r="S9" s="333"/>
      <c r="T9" s="333"/>
      <c r="U9" s="333"/>
      <c r="V9" s="333"/>
      <c r="W9" s="333"/>
      <c r="X9" s="333"/>
      <c r="Y9" s="333"/>
      <c r="Z9" s="333"/>
    </row>
    <row r="10" spans="1:26" ht="17" x14ac:dyDescent="0.2">
      <c r="A10" s="866">
        <v>4</v>
      </c>
      <c r="B10" s="933" t="s">
        <v>351</v>
      </c>
      <c r="C10" s="353" t="s">
        <v>419</v>
      </c>
      <c r="D10" s="348" t="s">
        <v>53</v>
      </c>
      <c r="E10" s="349"/>
      <c r="F10" s="339"/>
      <c r="G10" s="333"/>
      <c r="H10" s="333"/>
      <c r="I10" s="333"/>
      <c r="J10" s="333"/>
      <c r="K10" s="333"/>
      <c r="L10" s="333"/>
      <c r="M10" s="333"/>
      <c r="N10" s="333"/>
      <c r="O10" s="333"/>
      <c r="P10" s="333"/>
      <c r="Q10" s="333"/>
      <c r="R10" s="333"/>
      <c r="S10" s="333"/>
      <c r="T10" s="333"/>
      <c r="U10" s="333"/>
      <c r="V10" s="333"/>
      <c r="W10" s="333"/>
      <c r="X10" s="333"/>
      <c r="Y10" s="333"/>
      <c r="Z10" s="333"/>
    </row>
    <row r="11" spans="1:26" ht="17" x14ac:dyDescent="0.2">
      <c r="A11" s="887"/>
      <c r="B11" s="929"/>
      <c r="C11" s="354" t="s">
        <v>420</v>
      </c>
      <c r="D11" s="355" t="s">
        <v>53</v>
      </c>
      <c r="E11" s="356"/>
      <c r="F11" s="339"/>
      <c r="G11" s="333"/>
      <c r="H11" s="333"/>
      <c r="I11" s="333"/>
      <c r="J11" s="333"/>
      <c r="K11" s="333"/>
      <c r="L11" s="333"/>
      <c r="M11" s="333"/>
      <c r="N11" s="333"/>
      <c r="O11" s="333"/>
      <c r="P11" s="333"/>
      <c r="Q11" s="333"/>
      <c r="R11" s="333"/>
      <c r="S11" s="333"/>
      <c r="T11" s="333"/>
      <c r="U11" s="333"/>
      <c r="V11" s="333"/>
      <c r="W11" s="333"/>
      <c r="X11" s="333"/>
      <c r="Y11" s="333"/>
      <c r="Z11" s="333"/>
    </row>
    <row r="12" spans="1:26" ht="16" x14ac:dyDescent="0.2">
      <c r="A12" s="357"/>
      <c r="B12" s="358"/>
      <c r="C12" s="358"/>
      <c r="D12" s="359"/>
      <c r="E12" s="360"/>
      <c r="F12" s="339"/>
      <c r="G12" s="333"/>
      <c r="H12" s="333"/>
      <c r="I12" s="333"/>
      <c r="J12" s="333"/>
      <c r="K12" s="333"/>
      <c r="L12" s="333"/>
      <c r="M12" s="333"/>
      <c r="N12" s="333"/>
      <c r="O12" s="333"/>
      <c r="P12" s="333"/>
      <c r="Q12" s="333"/>
      <c r="R12" s="333"/>
      <c r="S12" s="333"/>
      <c r="T12" s="333"/>
      <c r="U12" s="333"/>
      <c r="V12" s="333"/>
      <c r="W12" s="333"/>
      <c r="X12" s="333"/>
      <c r="Y12" s="333"/>
      <c r="Z12" s="333"/>
    </row>
    <row r="13" spans="1:26" ht="19" customHeight="1" x14ac:dyDescent="0.2">
      <c r="A13" s="926">
        <v>3.2</v>
      </c>
      <c r="B13" s="948" t="s">
        <v>313</v>
      </c>
      <c r="C13" s="750"/>
      <c r="D13" s="750"/>
      <c r="E13" s="751"/>
      <c r="F13" s="339"/>
      <c r="G13" s="333"/>
      <c r="H13" s="333"/>
      <c r="I13" s="333"/>
      <c r="J13" s="333"/>
      <c r="K13" s="333"/>
      <c r="L13" s="333"/>
      <c r="M13" s="333"/>
      <c r="N13" s="333"/>
      <c r="O13" s="333"/>
      <c r="P13" s="333"/>
      <c r="Q13" s="333"/>
      <c r="R13" s="333"/>
      <c r="S13" s="333"/>
      <c r="T13" s="333"/>
      <c r="U13" s="333"/>
      <c r="V13" s="333"/>
      <c r="W13" s="333"/>
      <c r="X13" s="333"/>
      <c r="Y13" s="333"/>
      <c r="Z13" s="333"/>
    </row>
    <row r="14" spans="1:26" ht="60" customHeight="1" x14ac:dyDescent="0.2">
      <c r="A14" s="927"/>
      <c r="B14" s="932" t="s">
        <v>421</v>
      </c>
      <c r="C14" s="750"/>
      <c r="D14" s="750"/>
      <c r="E14" s="751"/>
      <c r="F14" s="339"/>
      <c r="G14" s="333"/>
      <c r="H14" s="333"/>
      <c r="I14" s="333"/>
      <c r="J14" s="333"/>
      <c r="K14" s="333"/>
      <c r="L14" s="333"/>
      <c r="M14" s="333"/>
      <c r="N14" s="333"/>
      <c r="O14" s="333"/>
      <c r="P14" s="333"/>
      <c r="Q14" s="333"/>
      <c r="R14" s="333"/>
      <c r="S14" s="333"/>
      <c r="T14" s="333"/>
      <c r="U14" s="333"/>
      <c r="V14" s="333"/>
      <c r="W14" s="333"/>
      <c r="X14" s="333"/>
      <c r="Y14" s="333"/>
      <c r="Z14" s="333"/>
    </row>
    <row r="15" spans="1:26" ht="68" x14ac:dyDescent="0.2">
      <c r="A15" s="342">
        <v>1</v>
      </c>
      <c r="B15" s="308" t="s">
        <v>820</v>
      </c>
      <c r="C15" s="361" t="s">
        <v>825</v>
      </c>
      <c r="D15" s="344" t="s">
        <v>53</v>
      </c>
      <c r="E15" s="345"/>
      <c r="F15" s="339"/>
      <c r="G15" s="333"/>
      <c r="H15" s="333"/>
      <c r="I15" s="333"/>
      <c r="J15" s="333"/>
      <c r="K15" s="333"/>
      <c r="L15" s="333"/>
      <c r="M15" s="333"/>
      <c r="N15" s="333"/>
      <c r="O15" s="333"/>
      <c r="P15" s="333"/>
      <c r="Q15" s="333"/>
      <c r="R15" s="333"/>
      <c r="S15" s="333"/>
      <c r="T15" s="333"/>
      <c r="U15" s="333"/>
      <c r="V15" s="333"/>
      <c r="W15" s="333"/>
      <c r="X15" s="333"/>
      <c r="Y15" s="333"/>
      <c r="Z15" s="333"/>
    </row>
    <row r="16" spans="1:26" ht="34" x14ac:dyDescent="0.2">
      <c r="A16" s="346">
        <v>2</v>
      </c>
      <c r="B16" s="310" t="str">
        <f t="shared" ref="B16:B17" si="0">B9</f>
        <v>Check that the app is listed on the "Apps" screen (if it isn't, select "Connect Mobile Apps" if available).</v>
      </c>
      <c r="C16" s="347" t="s">
        <v>418</v>
      </c>
      <c r="D16" s="348" t="s">
        <v>53</v>
      </c>
      <c r="E16" s="349"/>
      <c r="F16" s="339"/>
      <c r="G16" s="333"/>
      <c r="H16" s="333"/>
      <c r="I16" s="333"/>
      <c r="J16" s="333"/>
      <c r="K16" s="333"/>
      <c r="L16" s="333"/>
      <c r="M16" s="333"/>
      <c r="N16" s="333"/>
      <c r="O16" s="333"/>
      <c r="P16" s="333"/>
      <c r="Q16" s="333"/>
      <c r="R16" s="333"/>
      <c r="S16" s="333"/>
      <c r="T16" s="333"/>
      <c r="U16" s="333"/>
      <c r="V16" s="333"/>
      <c r="W16" s="333"/>
      <c r="X16" s="333"/>
      <c r="Y16" s="333"/>
      <c r="Z16" s="333"/>
    </row>
    <row r="17" spans="1:26" ht="17" x14ac:dyDescent="0.2">
      <c r="A17" s="860">
        <v>3</v>
      </c>
      <c r="B17" s="915" t="str">
        <f t="shared" si="0"/>
        <v>Start the app through SDL Core HMI (Selecting the app's button that previously appeared).</v>
      </c>
      <c r="C17" s="362" t="s">
        <v>419</v>
      </c>
      <c r="D17" s="348" t="s">
        <v>53</v>
      </c>
      <c r="E17" s="349"/>
      <c r="F17" s="339"/>
      <c r="G17" s="333"/>
      <c r="H17" s="333"/>
      <c r="I17" s="333"/>
      <c r="J17" s="333"/>
      <c r="K17" s="333"/>
      <c r="L17" s="333"/>
      <c r="M17" s="333"/>
      <c r="N17" s="333"/>
      <c r="O17" s="333"/>
      <c r="P17" s="333"/>
      <c r="Q17" s="333"/>
      <c r="R17" s="333"/>
      <c r="S17" s="333"/>
      <c r="T17" s="333"/>
      <c r="U17" s="333"/>
      <c r="V17" s="333"/>
      <c r="W17" s="333"/>
      <c r="X17" s="333"/>
      <c r="Y17" s="333"/>
      <c r="Z17" s="333"/>
    </row>
    <row r="18" spans="1:26" ht="17" x14ac:dyDescent="0.2">
      <c r="A18" s="887"/>
      <c r="B18" s="929"/>
      <c r="C18" s="363" t="s">
        <v>420</v>
      </c>
      <c r="D18" s="355" t="s">
        <v>53</v>
      </c>
      <c r="E18" s="356"/>
      <c r="F18" s="339"/>
      <c r="G18" s="333"/>
      <c r="H18" s="333"/>
      <c r="I18" s="333"/>
      <c r="J18" s="333"/>
      <c r="K18" s="333"/>
      <c r="L18" s="333"/>
      <c r="M18" s="333"/>
      <c r="N18" s="333"/>
      <c r="O18" s="333"/>
      <c r="P18" s="333"/>
      <c r="Q18" s="333"/>
      <c r="R18" s="333"/>
      <c r="S18" s="333"/>
      <c r="T18" s="333"/>
      <c r="U18" s="333"/>
      <c r="V18" s="333"/>
      <c r="W18" s="333"/>
      <c r="X18" s="333"/>
      <c r="Y18" s="333"/>
      <c r="Z18" s="333"/>
    </row>
    <row r="19" spans="1:26" ht="16" x14ac:dyDescent="0.2">
      <c r="A19" s="357"/>
      <c r="B19" s="358"/>
      <c r="C19" s="358"/>
      <c r="D19" s="364"/>
      <c r="E19" s="365"/>
      <c r="F19" s="339"/>
      <c r="G19" s="333"/>
      <c r="H19" s="333"/>
      <c r="I19" s="333"/>
      <c r="J19" s="333"/>
      <c r="K19" s="333"/>
      <c r="L19" s="333"/>
      <c r="M19" s="333"/>
      <c r="N19" s="333"/>
      <c r="O19" s="333"/>
      <c r="P19" s="333"/>
      <c r="Q19" s="333"/>
      <c r="R19" s="333"/>
      <c r="S19" s="333"/>
      <c r="T19" s="333"/>
      <c r="U19" s="333"/>
      <c r="V19" s="333"/>
      <c r="W19" s="333"/>
      <c r="X19" s="333"/>
      <c r="Y19" s="333"/>
      <c r="Z19" s="333"/>
    </row>
    <row r="20" spans="1:26" ht="19" customHeight="1" x14ac:dyDescent="0.2">
      <c r="A20" s="926">
        <v>3.3</v>
      </c>
      <c r="B20" s="930" t="s">
        <v>320</v>
      </c>
      <c r="C20" s="750"/>
      <c r="D20" s="750"/>
      <c r="E20" s="751"/>
      <c r="F20" s="339"/>
      <c r="G20" s="333"/>
      <c r="H20" s="333"/>
      <c r="I20" s="333"/>
      <c r="J20" s="333"/>
      <c r="K20" s="333"/>
      <c r="L20" s="333"/>
      <c r="M20" s="333"/>
      <c r="N20" s="333"/>
      <c r="O20" s="333"/>
      <c r="P20" s="333"/>
      <c r="Q20" s="333"/>
      <c r="R20" s="333"/>
      <c r="S20" s="333"/>
      <c r="T20" s="333"/>
      <c r="U20" s="333"/>
      <c r="V20" s="333"/>
      <c r="W20" s="333"/>
      <c r="X20" s="333"/>
      <c r="Y20" s="333"/>
      <c r="Z20" s="333"/>
    </row>
    <row r="21" spans="1:26" ht="60" customHeight="1" x14ac:dyDescent="0.2">
      <c r="A21" s="872"/>
      <c r="B21" s="932" t="s">
        <v>422</v>
      </c>
      <c r="C21" s="750"/>
      <c r="D21" s="750"/>
      <c r="E21" s="751"/>
      <c r="F21" s="339"/>
      <c r="G21" s="333"/>
      <c r="H21" s="333"/>
      <c r="I21" s="333"/>
      <c r="J21" s="333"/>
      <c r="K21" s="333"/>
      <c r="L21" s="333"/>
      <c r="M21" s="333"/>
      <c r="N21" s="333"/>
      <c r="O21" s="333"/>
      <c r="P21" s="333"/>
      <c r="Q21" s="333"/>
      <c r="R21" s="333"/>
      <c r="S21" s="333"/>
      <c r="T21" s="333"/>
      <c r="U21" s="333"/>
      <c r="V21" s="333"/>
      <c r="W21" s="333"/>
      <c r="X21" s="333"/>
      <c r="Y21" s="333"/>
      <c r="Z21" s="333"/>
    </row>
    <row r="22" spans="1:26" ht="17" x14ac:dyDescent="0.2">
      <c r="A22" s="342">
        <v>1</v>
      </c>
      <c r="B22" s="308" t="s">
        <v>415</v>
      </c>
      <c r="C22" s="343" t="s">
        <v>416</v>
      </c>
      <c r="D22" s="344" t="s">
        <v>53</v>
      </c>
      <c r="E22" s="366"/>
      <c r="F22" s="339"/>
      <c r="G22" s="333"/>
      <c r="H22" s="333"/>
      <c r="I22" s="333"/>
      <c r="J22" s="333"/>
      <c r="K22" s="333"/>
      <c r="L22" s="333"/>
      <c r="M22" s="333"/>
      <c r="N22" s="333"/>
      <c r="O22" s="333"/>
      <c r="P22" s="333"/>
      <c r="Q22" s="333"/>
      <c r="R22" s="333"/>
      <c r="S22" s="333"/>
      <c r="T22" s="333"/>
      <c r="U22" s="333"/>
      <c r="V22" s="333"/>
      <c r="W22" s="333"/>
      <c r="X22" s="333"/>
      <c r="Y22" s="333"/>
      <c r="Z22" s="333"/>
    </row>
    <row r="23" spans="1:26" ht="17" x14ac:dyDescent="0.2">
      <c r="A23" s="346">
        <v>2</v>
      </c>
      <c r="B23" s="367" t="s">
        <v>423</v>
      </c>
      <c r="C23" s="368" t="s">
        <v>424</v>
      </c>
      <c r="D23" s="348" t="s">
        <v>53</v>
      </c>
      <c r="E23" s="349"/>
      <c r="F23" s="339"/>
      <c r="G23" s="333"/>
      <c r="H23" s="333"/>
      <c r="I23" s="333"/>
      <c r="J23" s="333"/>
      <c r="K23" s="333"/>
      <c r="L23" s="333"/>
      <c r="M23" s="333"/>
      <c r="N23" s="333"/>
      <c r="O23" s="333"/>
      <c r="P23" s="333"/>
      <c r="Q23" s="333"/>
      <c r="R23" s="333"/>
      <c r="S23" s="333"/>
      <c r="T23" s="333"/>
      <c r="U23" s="333"/>
      <c r="V23" s="333"/>
      <c r="W23" s="333"/>
      <c r="X23" s="333"/>
      <c r="Y23" s="333"/>
      <c r="Z23" s="333"/>
    </row>
    <row r="24" spans="1:26" ht="68" x14ac:dyDescent="0.2">
      <c r="A24" s="350">
        <v>3</v>
      </c>
      <c r="B24" s="369" t="str">
        <f t="shared" ref="B24:C24" si="1">B8</f>
        <v>iOS: Start the mobile app on the phone.
Android: Select the app on the AOA dialog to allow the USB Connection.</v>
      </c>
      <c r="C24" s="370" t="str">
        <f>C8</f>
        <v>iOS: App Running on the phone foreground: YES
Android: SDL notification appears (Notification will not appear unless app has POST_NOTIFICATIONS permission when running on Android 13+ device), connects USB</v>
      </c>
      <c r="D24" s="348" t="s">
        <v>53</v>
      </c>
      <c r="E24" s="349"/>
      <c r="F24" s="339"/>
      <c r="G24" s="333"/>
      <c r="H24" s="333"/>
      <c r="I24" s="333"/>
      <c r="J24" s="333"/>
      <c r="K24" s="333"/>
      <c r="L24" s="333"/>
      <c r="M24" s="333"/>
      <c r="N24" s="333"/>
      <c r="O24" s="333"/>
      <c r="P24" s="333"/>
      <c r="Q24" s="333"/>
      <c r="R24" s="333"/>
      <c r="S24" s="333"/>
      <c r="T24" s="333"/>
      <c r="U24" s="333"/>
      <c r="V24" s="333"/>
      <c r="W24" s="333"/>
      <c r="X24" s="333"/>
      <c r="Y24" s="333"/>
      <c r="Z24" s="333"/>
    </row>
    <row r="25" spans="1:26" ht="34" x14ac:dyDescent="0.2">
      <c r="A25" s="346">
        <v>4</v>
      </c>
      <c r="B25" s="310" t="str">
        <f t="shared" ref="B25:B26" si="2">B9</f>
        <v>Check that the app is listed on the "Apps" screen (if it isn't, select "Connect Mobile Apps" if available).</v>
      </c>
      <c r="C25" s="347" t="s">
        <v>418</v>
      </c>
      <c r="D25" s="348" t="s">
        <v>53</v>
      </c>
      <c r="E25" s="349"/>
      <c r="F25" s="339"/>
      <c r="G25" s="333"/>
      <c r="H25" s="333"/>
      <c r="I25" s="333"/>
      <c r="J25" s="333"/>
      <c r="K25" s="333"/>
      <c r="L25" s="333"/>
      <c r="M25" s="333"/>
      <c r="N25" s="333"/>
      <c r="O25" s="333"/>
      <c r="P25" s="333"/>
      <c r="Q25" s="333"/>
      <c r="R25" s="333"/>
      <c r="S25" s="333"/>
      <c r="T25" s="333"/>
      <c r="U25" s="333"/>
      <c r="V25" s="333"/>
      <c r="W25" s="333"/>
      <c r="X25" s="333"/>
      <c r="Y25" s="333"/>
      <c r="Z25" s="333"/>
    </row>
    <row r="26" spans="1:26" ht="17" x14ac:dyDescent="0.2">
      <c r="A26" s="860">
        <v>5</v>
      </c>
      <c r="B26" s="915" t="str">
        <f t="shared" si="2"/>
        <v>Start the app through SDL Core HMI (Selecting the app's button that previously appeared).</v>
      </c>
      <c r="C26" s="362" t="s">
        <v>419</v>
      </c>
      <c r="D26" s="348" t="s">
        <v>53</v>
      </c>
      <c r="E26" s="349"/>
      <c r="F26" s="339"/>
      <c r="G26" s="333"/>
      <c r="H26" s="333"/>
      <c r="I26" s="333"/>
      <c r="J26" s="333"/>
      <c r="K26" s="333"/>
      <c r="L26" s="333"/>
      <c r="M26" s="333"/>
      <c r="N26" s="333"/>
      <c r="O26" s="333"/>
      <c r="P26" s="333"/>
      <c r="Q26" s="333"/>
      <c r="R26" s="333"/>
      <c r="S26" s="333"/>
      <c r="T26" s="333"/>
      <c r="U26" s="333"/>
      <c r="V26" s="333"/>
      <c r="W26" s="333"/>
      <c r="X26" s="333"/>
      <c r="Y26" s="333"/>
      <c r="Z26" s="333"/>
    </row>
    <row r="27" spans="1:26" ht="17" x14ac:dyDescent="0.2">
      <c r="A27" s="887"/>
      <c r="B27" s="929"/>
      <c r="C27" s="371" t="s">
        <v>420</v>
      </c>
      <c r="D27" s="372" t="s">
        <v>53</v>
      </c>
      <c r="E27" s="356"/>
      <c r="F27" s="339"/>
      <c r="G27" s="333"/>
      <c r="H27" s="333"/>
      <c r="I27" s="333"/>
      <c r="J27" s="333"/>
      <c r="K27" s="333"/>
      <c r="L27" s="333"/>
      <c r="M27" s="333"/>
      <c r="N27" s="333"/>
      <c r="O27" s="333"/>
      <c r="P27" s="333"/>
      <c r="Q27" s="333"/>
      <c r="R27" s="333"/>
      <c r="S27" s="333"/>
      <c r="T27" s="333"/>
      <c r="U27" s="333"/>
      <c r="V27" s="333"/>
      <c r="W27" s="333"/>
      <c r="X27" s="333"/>
      <c r="Y27" s="333"/>
      <c r="Z27" s="333"/>
    </row>
    <row r="28" spans="1:26" ht="16" x14ac:dyDescent="0.2">
      <c r="A28" s="357"/>
      <c r="B28" s="358"/>
      <c r="C28" s="373"/>
      <c r="D28" s="359"/>
      <c r="E28" s="360"/>
      <c r="F28" s="339"/>
      <c r="G28" s="333"/>
      <c r="H28" s="333"/>
      <c r="I28" s="333"/>
      <c r="J28" s="333"/>
      <c r="K28" s="333"/>
      <c r="L28" s="333"/>
      <c r="M28" s="333"/>
      <c r="N28" s="333"/>
      <c r="O28" s="333"/>
      <c r="P28" s="333"/>
      <c r="Q28" s="333"/>
      <c r="R28" s="333"/>
      <c r="S28" s="333"/>
      <c r="T28" s="333"/>
      <c r="U28" s="333"/>
      <c r="V28" s="333"/>
      <c r="W28" s="333"/>
      <c r="X28" s="333"/>
      <c r="Y28" s="333"/>
      <c r="Z28" s="333"/>
    </row>
    <row r="29" spans="1:26" ht="19" customHeight="1" x14ac:dyDescent="0.2">
      <c r="A29" s="926">
        <v>3.4</v>
      </c>
      <c r="B29" s="930" t="s">
        <v>425</v>
      </c>
      <c r="C29" s="750"/>
      <c r="D29" s="750"/>
      <c r="E29" s="751"/>
      <c r="F29" s="339"/>
      <c r="G29" s="333"/>
      <c r="H29" s="333"/>
      <c r="I29" s="333"/>
      <c r="J29" s="333"/>
      <c r="K29" s="333"/>
      <c r="L29" s="333"/>
      <c r="M29" s="333"/>
      <c r="N29" s="333"/>
      <c r="O29" s="333"/>
      <c r="P29" s="333"/>
      <c r="Q29" s="333"/>
      <c r="R29" s="333"/>
      <c r="S29" s="333"/>
      <c r="T29" s="333"/>
      <c r="U29" s="333"/>
      <c r="V29" s="333"/>
      <c r="W29" s="333"/>
      <c r="X29" s="333"/>
      <c r="Y29" s="333"/>
      <c r="Z29" s="333"/>
    </row>
    <row r="30" spans="1:26" ht="60" customHeight="1" x14ac:dyDescent="0.2">
      <c r="A30" s="872"/>
      <c r="B30" s="932" t="s">
        <v>414</v>
      </c>
      <c r="C30" s="750"/>
      <c r="D30" s="750"/>
      <c r="E30" s="751"/>
      <c r="F30" s="339"/>
      <c r="G30" s="333"/>
      <c r="H30" s="333"/>
      <c r="I30" s="333"/>
      <c r="J30" s="333"/>
      <c r="K30" s="333"/>
      <c r="L30" s="333"/>
      <c r="M30" s="333"/>
      <c r="N30" s="333"/>
      <c r="O30" s="333"/>
      <c r="P30" s="333"/>
      <c r="Q30" s="333"/>
      <c r="R30" s="333"/>
      <c r="S30" s="333"/>
      <c r="T30" s="333"/>
      <c r="U30" s="333"/>
      <c r="V30" s="333"/>
      <c r="W30" s="333"/>
      <c r="X30" s="333"/>
      <c r="Y30" s="333"/>
      <c r="Z30" s="333"/>
    </row>
    <row r="31" spans="1:26" ht="51" x14ac:dyDescent="0.2">
      <c r="A31" s="374">
        <v>1</v>
      </c>
      <c r="B31" s="375" t="s">
        <v>426</v>
      </c>
      <c r="C31" s="376" t="s">
        <v>427</v>
      </c>
      <c r="D31" s="344" t="s">
        <v>53</v>
      </c>
      <c r="E31" s="345"/>
      <c r="F31" s="339"/>
      <c r="G31" s="333"/>
      <c r="H31" s="333"/>
      <c r="I31" s="333"/>
      <c r="J31" s="333"/>
      <c r="K31" s="333"/>
      <c r="L31" s="333"/>
      <c r="M31" s="333"/>
      <c r="N31" s="333"/>
      <c r="O31" s="333"/>
      <c r="P31" s="333"/>
      <c r="Q31" s="333"/>
      <c r="R31" s="333"/>
      <c r="S31" s="333"/>
      <c r="T31" s="333"/>
      <c r="U31" s="333"/>
      <c r="V31" s="333"/>
      <c r="W31" s="333"/>
      <c r="X31" s="333"/>
      <c r="Y31" s="333"/>
      <c r="Z31" s="333"/>
    </row>
    <row r="32" spans="1:26" ht="17" x14ac:dyDescent="0.2">
      <c r="A32" s="346">
        <v>2</v>
      </c>
      <c r="B32" s="367" t="s">
        <v>428</v>
      </c>
      <c r="C32" s="368" t="s">
        <v>429</v>
      </c>
      <c r="D32" s="348" t="s">
        <v>53</v>
      </c>
      <c r="E32" s="349"/>
      <c r="F32" s="339"/>
      <c r="G32" s="333"/>
      <c r="H32" s="333"/>
      <c r="I32" s="333"/>
      <c r="J32" s="333"/>
      <c r="K32" s="333"/>
      <c r="L32" s="333"/>
      <c r="M32" s="333"/>
      <c r="N32" s="333"/>
      <c r="O32" s="333"/>
      <c r="P32" s="333"/>
      <c r="Q32" s="333"/>
      <c r="R32" s="333"/>
      <c r="S32" s="333"/>
      <c r="T32" s="333"/>
      <c r="U32" s="333"/>
      <c r="V32" s="333"/>
      <c r="W32" s="333"/>
      <c r="X32" s="333"/>
      <c r="Y32" s="333"/>
      <c r="Z32" s="333"/>
    </row>
    <row r="33" spans="1:26" ht="17" x14ac:dyDescent="0.2">
      <c r="A33" s="350">
        <v>3</v>
      </c>
      <c r="B33" s="351" t="s">
        <v>430</v>
      </c>
      <c r="C33" s="352" t="s">
        <v>431</v>
      </c>
      <c r="D33" s="348" t="s">
        <v>53</v>
      </c>
      <c r="E33" s="349"/>
      <c r="F33" s="339"/>
      <c r="G33" s="333"/>
      <c r="H33" s="333"/>
      <c r="I33" s="333"/>
      <c r="J33" s="333"/>
      <c r="K33" s="333"/>
      <c r="L33" s="333"/>
      <c r="M33" s="333"/>
      <c r="N33" s="333"/>
      <c r="O33" s="333"/>
      <c r="P33" s="333"/>
      <c r="Q33" s="333"/>
      <c r="R33" s="333"/>
      <c r="S33" s="333"/>
      <c r="T33" s="333"/>
      <c r="U33" s="333"/>
      <c r="V33" s="333"/>
      <c r="W33" s="333"/>
      <c r="X33" s="333"/>
      <c r="Y33" s="333"/>
      <c r="Z33" s="333"/>
    </row>
    <row r="34" spans="1:26" ht="17" x14ac:dyDescent="0.2">
      <c r="A34" s="346">
        <v>4</v>
      </c>
      <c r="B34" s="310" t="s">
        <v>415</v>
      </c>
      <c r="C34" s="368" t="s">
        <v>416</v>
      </c>
      <c r="D34" s="348" t="s">
        <v>53</v>
      </c>
      <c r="E34" s="349"/>
      <c r="F34" s="339"/>
      <c r="G34" s="333"/>
      <c r="H34" s="333"/>
      <c r="I34" s="333"/>
      <c r="J34" s="333"/>
      <c r="K34" s="333"/>
      <c r="L34" s="333"/>
      <c r="M34" s="333"/>
      <c r="N34" s="333"/>
      <c r="O34" s="333"/>
      <c r="P34" s="333"/>
      <c r="Q34" s="333"/>
      <c r="R34" s="333"/>
      <c r="S34" s="333"/>
      <c r="T34" s="333"/>
      <c r="U34" s="333"/>
      <c r="V34" s="333"/>
      <c r="W34" s="333"/>
      <c r="X34" s="333"/>
      <c r="Y34" s="333"/>
      <c r="Z34" s="333"/>
    </row>
    <row r="35" spans="1:26" ht="17" x14ac:dyDescent="0.2">
      <c r="A35" s="860">
        <v>5</v>
      </c>
      <c r="B35" s="915" t="s">
        <v>432</v>
      </c>
      <c r="C35" s="362" t="s">
        <v>419</v>
      </c>
      <c r="D35" s="348" t="s">
        <v>53</v>
      </c>
      <c r="E35" s="349"/>
      <c r="F35" s="339"/>
      <c r="G35" s="333"/>
      <c r="H35" s="333"/>
      <c r="I35" s="333"/>
      <c r="J35" s="333"/>
      <c r="K35" s="333"/>
      <c r="L35" s="333"/>
      <c r="M35" s="333"/>
      <c r="N35" s="333"/>
      <c r="O35" s="333"/>
      <c r="P35" s="333"/>
      <c r="Q35" s="333"/>
      <c r="R35" s="333"/>
      <c r="S35" s="333"/>
      <c r="T35" s="333"/>
      <c r="U35" s="333"/>
      <c r="V35" s="333"/>
      <c r="W35" s="333"/>
      <c r="X35" s="333"/>
      <c r="Y35" s="333"/>
      <c r="Z35" s="333"/>
    </row>
    <row r="36" spans="1:26" ht="17" x14ac:dyDescent="0.2">
      <c r="A36" s="887"/>
      <c r="B36" s="929"/>
      <c r="C36" s="363" t="s">
        <v>420</v>
      </c>
      <c r="D36" s="355" t="s">
        <v>53</v>
      </c>
      <c r="E36" s="356"/>
      <c r="F36" s="339"/>
      <c r="G36" s="333"/>
      <c r="H36" s="333"/>
      <c r="I36" s="333"/>
      <c r="J36" s="333"/>
      <c r="K36" s="333"/>
      <c r="L36" s="333"/>
      <c r="M36" s="333"/>
      <c r="N36" s="333"/>
      <c r="O36" s="333"/>
      <c r="P36" s="333"/>
      <c r="Q36" s="333"/>
      <c r="R36" s="333"/>
      <c r="S36" s="333"/>
      <c r="T36" s="333"/>
      <c r="U36" s="333"/>
      <c r="V36" s="333"/>
      <c r="W36" s="333"/>
      <c r="X36" s="333"/>
      <c r="Y36" s="333"/>
      <c r="Z36" s="333"/>
    </row>
    <row r="37" spans="1:26" ht="16" x14ac:dyDescent="0.2">
      <c r="A37" s="357"/>
      <c r="B37" s="358"/>
      <c r="C37" s="358"/>
      <c r="D37" s="364"/>
      <c r="E37" s="365"/>
      <c r="F37" s="339"/>
      <c r="G37" s="333"/>
      <c r="H37" s="333"/>
      <c r="I37" s="333"/>
      <c r="J37" s="333"/>
      <c r="K37" s="333"/>
      <c r="L37" s="333"/>
      <c r="M37" s="333"/>
      <c r="N37" s="333"/>
      <c r="O37" s="333"/>
      <c r="P37" s="333"/>
      <c r="Q37" s="333"/>
      <c r="R37" s="333"/>
      <c r="S37" s="333"/>
      <c r="T37" s="333"/>
      <c r="U37" s="333"/>
      <c r="V37" s="333"/>
      <c r="W37" s="333"/>
      <c r="X37" s="333"/>
      <c r="Y37" s="333"/>
      <c r="Z37" s="333"/>
    </row>
    <row r="38" spans="1:26" ht="19" customHeight="1" x14ac:dyDescent="0.2">
      <c r="A38" s="926">
        <v>3.5</v>
      </c>
      <c r="B38" s="930" t="s">
        <v>433</v>
      </c>
      <c r="C38" s="750"/>
      <c r="D38" s="750"/>
      <c r="E38" s="751"/>
      <c r="F38" s="339"/>
      <c r="G38" s="333"/>
      <c r="H38" s="333"/>
      <c r="I38" s="333"/>
      <c r="J38" s="333"/>
      <c r="K38" s="333"/>
      <c r="L38" s="333"/>
      <c r="M38" s="333"/>
      <c r="N38" s="333"/>
      <c r="O38" s="333"/>
      <c r="P38" s="333"/>
      <c r="Q38" s="333"/>
      <c r="R38" s="333"/>
      <c r="S38" s="333"/>
      <c r="T38" s="333"/>
      <c r="U38" s="333"/>
      <c r="V38" s="333"/>
      <c r="W38" s="333"/>
      <c r="X38" s="333"/>
      <c r="Y38" s="333"/>
      <c r="Z38" s="333"/>
    </row>
    <row r="39" spans="1:26" ht="60" customHeight="1" x14ac:dyDescent="0.2">
      <c r="A39" s="927"/>
      <c r="B39" s="931" t="s">
        <v>414</v>
      </c>
      <c r="C39" s="763"/>
      <c r="D39" s="763"/>
      <c r="E39" s="787"/>
      <c r="F39" s="339"/>
      <c r="G39" s="333"/>
      <c r="H39" s="333"/>
      <c r="I39" s="333"/>
      <c r="J39" s="333"/>
      <c r="K39" s="333"/>
      <c r="L39" s="333"/>
      <c r="M39" s="333"/>
      <c r="N39" s="333"/>
      <c r="O39" s="333"/>
      <c r="P39" s="333"/>
      <c r="Q39" s="333"/>
      <c r="R39" s="333"/>
      <c r="S39" s="333"/>
      <c r="T39" s="333"/>
      <c r="U39" s="333"/>
      <c r="V39" s="333"/>
      <c r="W39" s="333"/>
      <c r="X39" s="333"/>
      <c r="Y39" s="333"/>
      <c r="Z39" s="333"/>
    </row>
    <row r="40" spans="1:26" ht="51" x14ac:dyDescent="0.2">
      <c r="A40" s="374">
        <v>1</v>
      </c>
      <c r="B40" s="375" t="s">
        <v>426</v>
      </c>
      <c r="C40" s="376" t="s">
        <v>427</v>
      </c>
      <c r="D40" s="344" t="s">
        <v>53</v>
      </c>
      <c r="E40" s="345"/>
      <c r="F40" s="339"/>
      <c r="G40" s="333"/>
      <c r="H40" s="333"/>
      <c r="I40" s="333"/>
      <c r="J40" s="333"/>
      <c r="K40" s="333"/>
      <c r="L40" s="333"/>
      <c r="M40" s="333"/>
      <c r="N40" s="333"/>
      <c r="O40" s="333"/>
      <c r="P40" s="333"/>
      <c r="Q40" s="333"/>
      <c r="R40" s="333"/>
      <c r="S40" s="333"/>
      <c r="T40" s="333"/>
      <c r="U40" s="333"/>
      <c r="V40" s="333"/>
      <c r="W40" s="333"/>
      <c r="X40" s="333"/>
      <c r="Y40" s="333"/>
      <c r="Z40" s="333"/>
    </row>
    <row r="41" spans="1:26" ht="17" x14ac:dyDescent="0.2">
      <c r="A41" s="346">
        <v>2</v>
      </c>
      <c r="B41" s="367" t="s">
        <v>428</v>
      </c>
      <c r="C41" s="368" t="s">
        <v>429</v>
      </c>
      <c r="D41" s="348" t="s">
        <v>53</v>
      </c>
      <c r="E41" s="349"/>
      <c r="F41" s="339"/>
      <c r="G41" s="333"/>
      <c r="H41" s="333"/>
      <c r="I41" s="333"/>
      <c r="J41" s="333"/>
      <c r="K41" s="333"/>
      <c r="L41" s="333"/>
      <c r="M41" s="333"/>
      <c r="N41" s="333"/>
      <c r="O41" s="333"/>
      <c r="P41" s="333"/>
      <c r="Q41" s="333"/>
      <c r="R41" s="333"/>
      <c r="S41" s="333"/>
      <c r="T41" s="333"/>
      <c r="U41" s="333"/>
      <c r="V41" s="333"/>
      <c r="W41" s="333"/>
      <c r="X41" s="333"/>
      <c r="Y41" s="333"/>
      <c r="Z41" s="333"/>
    </row>
    <row r="42" spans="1:26" ht="17" x14ac:dyDescent="0.2">
      <c r="A42" s="350">
        <v>3</v>
      </c>
      <c r="B42" s="351" t="s">
        <v>434</v>
      </c>
      <c r="C42" s="352" t="s">
        <v>435</v>
      </c>
      <c r="D42" s="348" t="s">
        <v>53</v>
      </c>
      <c r="E42" s="349"/>
      <c r="F42" s="339"/>
      <c r="G42" s="333"/>
      <c r="H42" s="333"/>
      <c r="I42" s="333"/>
      <c r="J42" s="333"/>
      <c r="K42" s="333"/>
      <c r="L42" s="333"/>
      <c r="M42" s="333"/>
      <c r="N42" s="333"/>
      <c r="O42" s="333"/>
      <c r="P42" s="333"/>
      <c r="Q42" s="333"/>
      <c r="R42" s="333"/>
      <c r="S42" s="333"/>
      <c r="T42" s="333"/>
      <c r="U42" s="333"/>
      <c r="V42" s="333"/>
      <c r="W42" s="333"/>
      <c r="X42" s="333"/>
      <c r="Y42" s="333"/>
      <c r="Z42" s="333"/>
    </row>
    <row r="43" spans="1:26" ht="17" x14ac:dyDescent="0.2">
      <c r="A43" s="346">
        <v>4</v>
      </c>
      <c r="B43" s="310" t="s">
        <v>415</v>
      </c>
      <c r="C43" s="368" t="s">
        <v>416</v>
      </c>
      <c r="D43" s="348" t="s">
        <v>53</v>
      </c>
      <c r="E43" s="349"/>
      <c r="F43" s="339"/>
      <c r="G43" s="333"/>
      <c r="H43" s="333"/>
      <c r="I43" s="333"/>
      <c r="J43" s="333"/>
      <c r="K43" s="333"/>
      <c r="L43" s="333"/>
      <c r="M43" s="333"/>
      <c r="N43" s="333"/>
      <c r="O43" s="333"/>
      <c r="P43" s="333"/>
      <c r="Q43" s="333"/>
      <c r="R43" s="333"/>
      <c r="S43" s="333"/>
      <c r="T43" s="333"/>
      <c r="U43" s="333"/>
      <c r="V43" s="333"/>
      <c r="W43" s="333"/>
      <c r="X43" s="333"/>
      <c r="Y43" s="333"/>
      <c r="Z43" s="333"/>
    </row>
    <row r="44" spans="1:26" ht="17" x14ac:dyDescent="0.2">
      <c r="A44" s="860">
        <v>5</v>
      </c>
      <c r="B44" s="915" t="s">
        <v>436</v>
      </c>
      <c r="C44" s="362" t="s">
        <v>419</v>
      </c>
      <c r="D44" s="348" t="s">
        <v>53</v>
      </c>
      <c r="E44" s="349"/>
      <c r="F44" s="339"/>
      <c r="G44" s="333"/>
      <c r="H44" s="333"/>
      <c r="I44" s="333"/>
      <c r="J44" s="333"/>
      <c r="K44" s="333"/>
      <c r="L44" s="333"/>
      <c r="M44" s="333"/>
      <c r="N44" s="333"/>
      <c r="O44" s="333"/>
      <c r="P44" s="333"/>
      <c r="Q44" s="333"/>
      <c r="R44" s="333"/>
      <c r="S44" s="333"/>
      <c r="T44" s="333"/>
      <c r="U44" s="333"/>
      <c r="V44" s="333"/>
      <c r="W44" s="333"/>
      <c r="X44" s="333"/>
      <c r="Y44" s="333"/>
      <c r="Z44" s="333"/>
    </row>
    <row r="45" spans="1:26" ht="17" x14ac:dyDescent="0.2">
      <c r="A45" s="874"/>
      <c r="B45" s="928"/>
      <c r="C45" s="377" t="s">
        <v>420</v>
      </c>
      <c r="D45" s="348" t="s">
        <v>53</v>
      </c>
      <c r="E45" s="349"/>
      <c r="F45" s="339"/>
      <c r="G45" s="333"/>
      <c r="H45" s="333"/>
      <c r="I45" s="333"/>
      <c r="J45" s="333"/>
      <c r="K45" s="333"/>
      <c r="L45" s="333"/>
      <c r="M45" s="333"/>
      <c r="N45" s="333"/>
      <c r="O45" s="333"/>
      <c r="P45" s="333"/>
      <c r="Q45" s="333"/>
      <c r="R45" s="333"/>
      <c r="S45" s="333"/>
      <c r="T45" s="333"/>
      <c r="U45" s="333"/>
      <c r="V45" s="333"/>
      <c r="W45" s="333"/>
      <c r="X45" s="333"/>
      <c r="Y45" s="333"/>
      <c r="Z45" s="333"/>
    </row>
    <row r="46" spans="1:26" ht="17" x14ac:dyDescent="0.2">
      <c r="A46" s="346">
        <v>6</v>
      </c>
      <c r="B46" s="310" t="s">
        <v>437</v>
      </c>
      <c r="C46" s="347" t="s">
        <v>438</v>
      </c>
      <c r="D46" s="348" t="s">
        <v>53</v>
      </c>
      <c r="E46" s="349"/>
      <c r="F46" s="339"/>
      <c r="G46" s="333"/>
      <c r="H46" s="333"/>
      <c r="I46" s="333"/>
      <c r="J46" s="333"/>
      <c r="K46" s="333"/>
      <c r="L46" s="333"/>
      <c r="M46" s="333"/>
      <c r="N46" s="333"/>
      <c r="O46" s="333"/>
      <c r="P46" s="333"/>
      <c r="Q46" s="333"/>
      <c r="R46" s="333"/>
      <c r="S46" s="333"/>
      <c r="T46" s="333"/>
      <c r="U46" s="333"/>
      <c r="V46" s="333"/>
      <c r="W46" s="333"/>
      <c r="X46" s="333"/>
      <c r="Y46" s="333"/>
      <c r="Z46" s="333"/>
    </row>
    <row r="47" spans="1:26" ht="17" x14ac:dyDescent="0.2">
      <c r="A47" s="378">
        <v>7</v>
      </c>
      <c r="B47" s="379" t="s">
        <v>439</v>
      </c>
      <c r="C47" s="380" t="s">
        <v>440</v>
      </c>
      <c r="D47" s="372" t="s">
        <v>53</v>
      </c>
      <c r="E47" s="356"/>
      <c r="F47" s="339"/>
      <c r="G47" s="333"/>
      <c r="H47" s="333"/>
      <c r="I47" s="333"/>
      <c r="J47" s="333"/>
      <c r="K47" s="333"/>
      <c r="L47" s="333"/>
      <c r="M47" s="333"/>
      <c r="N47" s="333"/>
      <c r="O47" s="333"/>
      <c r="P47" s="333"/>
      <c r="Q47" s="333"/>
      <c r="R47" s="333"/>
      <c r="S47" s="333"/>
      <c r="T47" s="333"/>
      <c r="U47" s="333"/>
      <c r="V47" s="333"/>
      <c r="W47" s="333"/>
      <c r="X47" s="333"/>
      <c r="Y47" s="333"/>
      <c r="Z47" s="333"/>
    </row>
    <row r="48" spans="1:26" ht="16" x14ac:dyDescent="0.2">
      <c r="A48" s="357"/>
      <c r="B48" s="358"/>
      <c r="C48" s="358"/>
      <c r="D48" s="381"/>
      <c r="E48" s="382"/>
      <c r="F48" s="339"/>
      <c r="G48" s="333"/>
      <c r="H48" s="333"/>
      <c r="I48" s="333"/>
      <c r="J48" s="333"/>
      <c r="K48" s="333"/>
      <c r="L48" s="333"/>
      <c r="M48" s="333"/>
      <c r="N48" s="333"/>
      <c r="O48" s="333"/>
      <c r="P48" s="333"/>
      <c r="Q48" s="333"/>
      <c r="R48" s="333"/>
      <c r="S48" s="333"/>
      <c r="T48" s="333"/>
      <c r="U48" s="333"/>
      <c r="V48" s="333"/>
      <c r="W48" s="333"/>
      <c r="X48" s="333"/>
      <c r="Y48" s="333"/>
      <c r="Z48" s="333"/>
    </row>
    <row r="49" spans="1:26" ht="19" customHeight="1" x14ac:dyDescent="0.2">
      <c r="A49" s="926">
        <v>3.6</v>
      </c>
      <c r="B49" s="930" t="s">
        <v>441</v>
      </c>
      <c r="C49" s="750"/>
      <c r="D49" s="750"/>
      <c r="E49" s="751"/>
      <c r="F49" s="339"/>
      <c r="G49" s="333"/>
      <c r="H49" s="333"/>
      <c r="I49" s="333"/>
      <c r="J49" s="333"/>
      <c r="K49" s="333"/>
      <c r="L49" s="333"/>
      <c r="M49" s="333"/>
      <c r="N49" s="333"/>
      <c r="O49" s="333"/>
      <c r="P49" s="333"/>
      <c r="Q49" s="333"/>
      <c r="R49" s="333"/>
      <c r="S49" s="333"/>
      <c r="T49" s="333"/>
      <c r="U49" s="333"/>
      <c r="V49" s="333"/>
      <c r="W49" s="333"/>
      <c r="X49" s="333"/>
      <c r="Y49" s="333"/>
      <c r="Z49" s="333"/>
    </row>
    <row r="50" spans="1:26" ht="60" customHeight="1" x14ac:dyDescent="0.2">
      <c r="A50" s="872"/>
      <c r="B50" s="932" t="s">
        <v>442</v>
      </c>
      <c r="C50" s="750"/>
      <c r="D50" s="750"/>
      <c r="E50" s="751"/>
      <c r="F50" s="339"/>
      <c r="G50" s="333"/>
      <c r="H50" s="333"/>
      <c r="I50" s="333"/>
      <c r="J50" s="333"/>
      <c r="K50" s="333"/>
      <c r="L50" s="333"/>
      <c r="M50" s="333"/>
      <c r="N50" s="333"/>
      <c r="O50" s="333"/>
      <c r="P50" s="333"/>
      <c r="Q50" s="333"/>
      <c r="R50" s="333"/>
      <c r="S50" s="333"/>
      <c r="T50" s="333"/>
      <c r="U50" s="333"/>
      <c r="V50" s="333"/>
      <c r="W50" s="333"/>
      <c r="X50" s="333"/>
      <c r="Y50" s="333"/>
      <c r="Z50" s="333"/>
    </row>
    <row r="51" spans="1:26" ht="51" x14ac:dyDescent="0.2">
      <c r="A51" s="374">
        <v>1</v>
      </c>
      <c r="B51" s="375" t="s">
        <v>426</v>
      </c>
      <c r="C51" s="376" t="s">
        <v>427</v>
      </c>
      <c r="D51" s="344" t="s">
        <v>53</v>
      </c>
      <c r="E51" s="345"/>
      <c r="F51" s="339"/>
      <c r="G51" s="333"/>
      <c r="H51" s="333"/>
      <c r="I51" s="333"/>
      <c r="J51" s="333"/>
      <c r="K51" s="333"/>
      <c r="L51" s="333"/>
      <c r="M51" s="333"/>
      <c r="N51" s="333"/>
      <c r="O51" s="333"/>
      <c r="P51" s="333"/>
      <c r="Q51" s="333"/>
      <c r="R51" s="333"/>
      <c r="S51" s="333"/>
      <c r="T51" s="333"/>
      <c r="U51" s="333"/>
      <c r="V51" s="333"/>
      <c r="W51" s="333"/>
      <c r="X51" s="333"/>
      <c r="Y51" s="333"/>
      <c r="Z51" s="333"/>
    </row>
    <row r="52" spans="1:26" ht="17" x14ac:dyDescent="0.2">
      <c r="A52" s="346">
        <v>2</v>
      </c>
      <c r="B52" s="367" t="s">
        <v>428</v>
      </c>
      <c r="C52" s="368" t="s">
        <v>429</v>
      </c>
      <c r="D52" s="348" t="s">
        <v>53</v>
      </c>
      <c r="E52" s="349"/>
      <c r="F52" s="339"/>
      <c r="G52" s="333"/>
      <c r="H52" s="333"/>
      <c r="I52" s="333"/>
      <c r="J52" s="333"/>
      <c r="K52" s="333"/>
      <c r="L52" s="333"/>
      <c r="M52" s="333"/>
      <c r="N52" s="333"/>
      <c r="O52" s="333"/>
      <c r="P52" s="333"/>
      <c r="Q52" s="333"/>
      <c r="R52" s="333"/>
      <c r="S52" s="333"/>
      <c r="T52" s="333"/>
      <c r="U52" s="333"/>
      <c r="V52" s="333"/>
      <c r="W52" s="333"/>
      <c r="X52" s="333"/>
      <c r="Y52" s="333"/>
      <c r="Z52" s="333"/>
    </row>
    <row r="53" spans="1:26" ht="17" x14ac:dyDescent="0.2">
      <c r="A53" s="350">
        <v>3</v>
      </c>
      <c r="B53" s="351" t="s">
        <v>443</v>
      </c>
      <c r="C53" s="370" t="s">
        <v>444</v>
      </c>
      <c r="D53" s="348" t="s">
        <v>53</v>
      </c>
      <c r="E53" s="349"/>
      <c r="F53" s="339"/>
      <c r="G53" s="333"/>
      <c r="H53" s="333"/>
      <c r="I53" s="333"/>
      <c r="J53" s="333"/>
      <c r="K53" s="333"/>
      <c r="L53" s="333"/>
      <c r="M53" s="333"/>
      <c r="N53" s="333"/>
      <c r="O53" s="333"/>
      <c r="P53" s="333"/>
      <c r="Q53" s="333"/>
      <c r="R53" s="333"/>
      <c r="S53" s="333"/>
      <c r="T53" s="333"/>
      <c r="U53" s="333"/>
      <c r="V53" s="333"/>
      <c r="W53" s="333"/>
      <c r="X53" s="333"/>
      <c r="Y53" s="333"/>
      <c r="Z53" s="333"/>
    </row>
    <row r="54" spans="1:26" ht="17" x14ac:dyDescent="0.2">
      <c r="A54" s="346">
        <v>4</v>
      </c>
      <c r="B54" s="310" t="s">
        <v>430</v>
      </c>
      <c r="C54" s="347" t="s">
        <v>431</v>
      </c>
      <c r="D54" s="348" t="s">
        <v>53</v>
      </c>
      <c r="E54" s="349"/>
      <c r="F54" s="339"/>
      <c r="G54" s="333"/>
      <c r="H54" s="333"/>
      <c r="I54" s="333"/>
      <c r="J54" s="333"/>
      <c r="K54" s="333"/>
      <c r="L54" s="333"/>
      <c r="M54" s="333"/>
      <c r="N54" s="333"/>
      <c r="O54" s="333"/>
      <c r="P54" s="333"/>
      <c r="Q54" s="333"/>
      <c r="R54" s="333"/>
      <c r="S54" s="333"/>
      <c r="T54" s="333"/>
      <c r="U54" s="333"/>
      <c r="V54" s="333"/>
      <c r="W54" s="333"/>
      <c r="X54" s="333"/>
      <c r="Y54" s="333"/>
      <c r="Z54" s="333"/>
    </row>
    <row r="55" spans="1:26" ht="17" x14ac:dyDescent="0.2">
      <c r="A55" s="350">
        <v>5</v>
      </c>
      <c r="B55" s="351" t="s">
        <v>415</v>
      </c>
      <c r="C55" s="369" t="s">
        <v>416</v>
      </c>
      <c r="D55" s="348" t="s">
        <v>53</v>
      </c>
      <c r="E55" s="349"/>
      <c r="F55" s="339"/>
      <c r="G55" s="333"/>
      <c r="H55" s="333"/>
      <c r="I55" s="333"/>
      <c r="J55" s="333"/>
      <c r="K55" s="333"/>
      <c r="L55" s="333"/>
      <c r="M55" s="333"/>
      <c r="N55" s="333"/>
      <c r="O55" s="333"/>
      <c r="P55" s="333"/>
      <c r="Q55" s="333"/>
      <c r="R55" s="333"/>
      <c r="S55" s="333"/>
      <c r="T55" s="333"/>
      <c r="U55" s="333"/>
      <c r="V55" s="333"/>
      <c r="W55" s="333"/>
      <c r="X55" s="333"/>
      <c r="Y55" s="333"/>
      <c r="Z55" s="333"/>
    </row>
    <row r="56" spans="1:26" ht="17" x14ac:dyDescent="0.2">
      <c r="A56" s="866">
        <v>6</v>
      </c>
      <c r="B56" s="933" t="s">
        <v>445</v>
      </c>
      <c r="C56" s="353" t="s">
        <v>446</v>
      </c>
      <c r="D56" s="348" t="s">
        <v>53</v>
      </c>
      <c r="E56" s="349"/>
      <c r="F56" s="339"/>
      <c r="G56" s="333"/>
      <c r="H56" s="333"/>
      <c r="I56" s="333"/>
      <c r="J56" s="333"/>
      <c r="K56" s="333"/>
      <c r="L56" s="333"/>
      <c r="M56" s="333"/>
      <c r="N56" s="333"/>
      <c r="O56" s="333"/>
      <c r="P56" s="333"/>
      <c r="Q56" s="333"/>
      <c r="R56" s="333"/>
      <c r="S56" s="333"/>
      <c r="T56" s="333"/>
      <c r="U56" s="333"/>
      <c r="V56" s="333"/>
      <c r="W56" s="333"/>
      <c r="X56" s="333"/>
      <c r="Y56" s="333"/>
      <c r="Z56" s="333"/>
    </row>
    <row r="57" spans="1:26" ht="17" x14ac:dyDescent="0.2">
      <c r="A57" s="886"/>
      <c r="B57" s="934"/>
      <c r="C57" s="383" t="s">
        <v>420</v>
      </c>
      <c r="D57" s="348" t="s">
        <v>53</v>
      </c>
      <c r="E57" s="349"/>
      <c r="F57" s="339"/>
      <c r="G57" s="333"/>
      <c r="H57" s="333"/>
      <c r="I57" s="333"/>
      <c r="J57" s="333"/>
      <c r="K57" s="333"/>
      <c r="L57" s="333"/>
      <c r="M57" s="333"/>
      <c r="N57" s="333"/>
      <c r="O57" s="333"/>
      <c r="P57" s="333"/>
      <c r="Q57" s="333"/>
      <c r="R57" s="333"/>
      <c r="S57" s="333"/>
      <c r="T57" s="333"/>
      <c r="U57" s="333"/>
      <c r="V57" s="333"/>
      <c r="W57" s="333"/>
      <c r="X57" s="333"/>
      <c r="Y57" s="333"/>
      <c r="Z57" s="333"/>
    </row>
    <row r="58" spans="1:26" ht="17" x14ac:dyDescent="0.2">
      <c r="A58" s="886"/>
      <c r="B58" s="934"/>
      <c r="C58" s="384" t="s">
        <v>447</v>
      </c>
      <c r="D58" s="348" t="s">
        <v>53</v>
      </c>
      <c r="E58" s="349"/>
      <c r="F58" s="339"/>
      <c r="G58" s="333"/>
      <c r="H58" s="333"/>
      <c r="I58" s="333"/>
      <c r="J58" s="333"/>
      <c r="K58" s="333"/>
      <c r="L58" s="333"/>
      <c r="M58" s="333"/>
      <c r="N58" s="333"/>
      <c r="O58" s="333"/>
      <c r="P58" s="333"/>
      <c r="Q58" s="333"/>
      <c r="R58" s="333"/>
      <c r="S58" s="333"/>
      <c r="T58" s="333"/>
      <c r="U58" s="333"/>
      <c r="V58" s="333"/>
      <c r="W58" s="333"/>
      <c r="X58" s="333"/>
      <c r="Y58" s="333"/>
      <c r="Z58" s="333"/>
    </row>
    <row r="59" spans="1:26" ht="17" x14ac:dyDescent="0.2">
      <c r="A59" s="887"/>
      <c r="B59" s="929"/>
      <c r="C59" s="354" t="s">
        <v>419</v>
      </c>
      <c r="D59" s="372" t="s">
        <v>53</v>
      </c>
      <c r="E59" s="356"/>
      <c r="F59" s="385"/>
      <c r="G59" s="333"/>
      <c r="H59" s="333"/>
      <c r="I59" s="333"/>
      <c r="J59" s="333"/>
      <c r="K59" s="333"/>
      <c r="L59" s="333"/>
      <c r="M59" s="333"/>
      <c r="N59" s="333"/>
      <c r="O59" s="333"/>
      <c r="P59" s="333"/>
      <c r="Q59" s="333"/>
      <c r="R59" s="333"/>
      <c r="S59" s="333"/>
      <c r="T59" s="333"/>
      <c r="U59" s="333"/>
      <c r="V59" s="333"/>
      <c r="W59" s="333"/>
      <c r="X59" s="333"/>
      <c r="Y59" s="333"/>
      <c r="Z59" s="333"/>
    </row>
    <row r="60" spans="1:26" ht="16" x14ac:dyDescent="0.2">
      <c r="A60" s="386"/>
      <c r="B60" s="387"/>
      <c r="C60" s="388"/>
      <c r="D60" s="389"/>
      <c r="E60" s="387"/>
      <c r="F60" s="332"/>
      <c r="G60" s="333"/>
      <c r="H60" s="333"/>
      <c r="I60" s="333"/>
      <c r="J60" s="333"/>
      <c r="K60" s="333"/>
      <c r="L60" s="333"/>
      <c r="M60" s="333"/>
      <c r="N60" s="333"/>
      <c r="O60" s="333"/>
      <c r="P60" s="333"/>
      <c r="Q60" s="333"/>
      <c r="R60" s="333"/>
      <c r="S60" s="333"/>
      <c r="T60" s="333"/>
      <c r="U60" s="333"/>
      <c r="V60" s="333"/>
      <c r="W60" s="333"/>
      <c r="X60" s="333"/>
      <c r="Y60" s="333"/>
      <c r="Z60" s="333"/>
    </row>
    <row r="61" spans="1:26" ht="19" x14ac:dyDescent="0.25">
      <c r="A61" s="338"/>
      <c r="B61" s="935" t="s">
        <v>448</v>
      </c>
      <c r="C61" s="750"/>
      <c r="D61" s="750"/>
      <c r="E61" s="751"/>
      <c r="F61" s="339"/>
      <c r="G61" s="333"/>
      <c r="H61" s="333"/>
      <c r="I61" s="333"/>
      <c r="J61" s="333"/>
      <c r="K61" s="333"/>
      <c r="L61" s="333"/>
      <c r="M61" s="333"/>
      <c r="N61" s="333"/>
      <c r="O61" s="333"/>
      <c r="P61" s="333"/>
      <c r="Q61" s="333"/>
      <c r="R61" s="333"/>
      <c r="S61" s="333"/>
      <c r="T61" s="333"/>
      <c r="U61" s="333"/>
      <c r="V61" s="333"/>
      <c r="W61" s="333"/>
      <c r="X61" s="333"/>
      <c r="Y61" s="333"/>
      <c r="Z61" s="333"/>
    </row>
    <row r="62" spans="1:26" ht="16" x14ac:dyDescent="0.2">
      <c r="A62" s="390"/>
      <c r="B62" s="391"/>
      <c r="C62" s="391"/>
      <c r="D62" s="390"/>
      <c r="E62" s="391"/>
      <c r="F62" s="339"/>
      <c r="G62" s="333"/>
      <c r="H62" s="333"/>
      <c r="I62" s="333"/>
      <c r="J62" s="333"/>
      <c r="K62" s="333"/>
      <c r="L62" s="333"/>
      <c r="M62" s="333"/>
      <c r="N62" s="333"/>
      <c r="O62" s="333"/>
      <c r="P62" s="333"/>
      <c r="Q62" s="333"/>
      <c r="R62" s="333"/>
      <c r="S62" s="333"/>
      <c r="T62" s="333"/>
      <c r="U62" s="333"/>
      <c r="V62" s="333"/>
      <c r="W62" s="333"/>
      <c r="X62" s="333"/>
      <c r="Y62" s="333"/>
      <c r="Z62" s="333"/>
    </row>
    <row r="63" spans="1:26" ht="19" customHeight="1" x14ac:dyDescent="0.2">
      <c r="A63" s="849">
        <v>3.7</v>
      </c>
      <c r="B63" s="936" t="s">
        <v>347</v>
      </c>
      <c r="C63" s="750"/>
      <c r="D63" s="750"/>
      <c r="E63" s="751"/>
      <c r="F63" s="339"/>
      <c r="G63" s="333"/>
      <c r="H63" s="333"/>
      <c r="I63" s="333"/>
      <c r="J63" s="333"/>
      <c r="K63" s="333"/>
      <c r="L63" s="333"/>
      <c r="M63" s="333"/>
      <c r="N63" s="333"/>
      <c r="O63" s="333"/>
      <c r="P63" s="333"/>
      <c r="Q63" s="333"/>
      <c r="R63" s="333"/>
      <c r="S63" s="333"/>
      <c r="T63" s="333"/>
      <c r="U63" s="333"/>
      <c r="V63" s="333"/>
      <c r="W63" s="333"/>
      <c r="X63" s="333"/>
      <c r="Y63" s="333"/>
      <c r="Z63" s="333"/>
    </row>
    <row r="64" spans="1:26" ht="60" customHeight="1" x14ac:dyDescent="0.2">
      <c r="A64" s="872"/>
      <c r="B64" s="932" t="s">
        <v>449</v>
      </c>
      <c r="C64" s="750"/>
      <c r="D64" s="750"/>
      <c r="E64" s="751"/>
      <c r="F64" s="339"/>
      <c r="G64" s="333"/>
      <c r="H64" s="333"/>
      <c r="I64" s="333"/>
      <c r="J64" s="333"/>
      <c r="K64" s="333"/>
      <c r="L64" s="333"/>
      <c r="M64" s="333"/>
      <c r="N64" s="333"/>
      <c r="O64" s="333"/>
      <c r="P64" s="333"/>
      <c r="Q64" s="333"/>
      <c r="R64" s="333"/>
      <c r="S64" s="333"/>
      <c r="T64" s="333"/>
      <c r="U64" s="333"/>
      <c r="V64" s="333"/>
      <c r="W64" s="333"/>
      <c r="X64" s="333"/>
      <c r="Y64" s="333"/>
      <c r="Z64" s="333"/>
    </row>
    <row r="65" spans="1:26" ht="17" x14ac:dyDescent="0.2">
      <c r="A65" s="342">
        <v>1</v>
      </c>
      <c r="B65" s="308" t="s">
        <v>450</v>
      </c>
      <c r="C65" s="343" t="s">
        <v>451</v>
      </c>
      <c r="D65" s="344" t="s">
        <v>53</v>
      </c>
      <c r="E65" s="345"/>
      <c r="F65" s="339"/>
      <c r="G65" s="333"/>
      <c r="H65" s="333"/>
      <c r="I65" s="333"/>
      <c r="J65" s="333"/>
      <c r="K65" s="333"/>
      <c r="L65" s="333"/>
      <c r="M65" s="333"/>
      <c r="N65" s="333"/>
      <c r="O65" s="333"/>
      <c r="P65" s="333"/>
      <c r="Q65" s="333"/>
      <c r="R65" s="333"/>
      <c r="S65" s="333"/>
      <c r="T65" s="333"/>
      <c r="U65" s="333"/>
      <c r="V65" s="333"/>
      <c r="W65" s="333"/>
      <c r="X65" s="333"/>
      <c r="Y65" s="333"/>
      <c r="Z65" s="333"/>
    </row>
    <row r="66" spans="1:26" ht="17" x14ac:dyDescent="0.2">
      <c r="A66" s="346">
        <v>2</v>
      </c>
      <c r="B66" s="310" t="s">
        <v>452</v>
      </c>
      <c r="C66" s="368" t="s">
        <v>453</v>
      </c>
      <c r="D66" s="348" t="s">
        <v>53</v>
      </c>
      <c r="E66" s="349"/>
      <c r="F66" s="339"/>
      <c r="G66" s="333"/>
      <c r="H66" s="333"/>
      <c r="I66" s="333"/>
      <c r="J66" s="333"/>
      <c r="K66" s="333"/>
      <c r="L66" s="333"/>
      <c r="M66" s="333"/>
      <c r="N66" s="333"/>
      <c r="O66" s="333"/>
      <c r="P66" s="333"/>
      <c r="Q66" s="333"/>
      <c r="R66" s="333"/>
      <c r="S66" s="333"/>
      <c r="T66" s="333"/>
      <c r="U66" s="333"/>
      <c r="V66" s="333"/>
      <c r="W66" s="333"/>
      <c r="X66" s="333"/>
      <c r="Y66" s="333"/>
      <c r="Z66" s="333"/>
    </row>
    <row r="67" spans="1:26" ht="68" x14ac:dyDescent="0.2">
      <c r="A67" s="350">
        <v>3</v>
      </c>
      <c r="B67" s="369" t="str">
        <f t="shared" ref="B67:C67" si="3">B8</f>
        <v>iOS: Start the mobile app on the phone.
Android: Select the app on the AOA dialog to allow the USB Connection.</v>
      </c>
      <c r="C67" s="370" t="str">
        <f t="shared" si="3"/>
        <v>iOS: App Running on the phone foreground: YES
Android: SDL notification appears (Notification will not appear unless app has POST_NOTIFICATIONS permission when running on Android 13+ device), connects USB</v>
      </c>
      <c r="D67" s="348" t="s">
        <v>53</v>
      </c>
      <c r="E67" s="349"/>
      <c r="F67" s="339"/>
      <c r="G67" s="333"/>
      <c r="H67" s="333"/>
      <c r="I67" s="333"/>
      <c r="J67" s="333"/>
      <c r="K67" s="333"/>
      <c r="L67" s="333"/>
      <c r="M67" s="333"/>
      <c r="N67" s="333"/>
      <c r="O67" s="333"/>
      <c r="P67" s="333"/>
      <c r="Q67" s="333"/>
      <c r="R67" s="333"/>
      <c r="S67" s="333"/>
      <c r="T67" s="333"/>
      <c r="U67" s="333"/>
      <c r="V67" s="333"/>
      <c r="W67" s="333"/>
      <c r="X67" s="333"/>
      <c r="Y67" s="333"/>
      <c r="Z67" s="333"/>
    </row>
    <row r="68" spans="1:26" ht="34" x14ac:dyDescent="0.2">
      <c r="A68" s="346">
        <v>4</v>
      </c>
      <c r="B68" s="310" t="str">
        <f t="shared" ref="B68:B69" si="4">B9</f>
        <v>Check that the app is listed on the "Apps" screen (if it isn't, select "Connect Mobile Apps" if available).</v>
      </c>
      <c r="C68" s="347" t="s">
        <v>454</v>
      </c>
      <c r="D68" s="348" t="s">
        <v>53</v>
      </c>
      <c r="E68" s="349"/>
      <c r="F68" s="339"/>
      <c r="G68" s="333"/>
      <c r="H68" s="333"/>
      <c r="I68" s="333"/>
      <c r="J68" s="333"/>
      <c r="K68" s="333"/>
      <c r="L68" s="333"/>
      <c r="M68" s="333"/>
      <c r="N68" s="333"/>
      <c r="O68" s="333"/>
      <c r="P68" s="333"/>
      <c r="Q68" s="333"/>
      <c r="R68" s="333"/>
      <c r="S68" s="333"/>
      <c r="T68" s="333"/>
      <c r="U68" s="333"/>
      <c r="V68" s="333"/>
      <c r="W68" s="333"/>
      <c r="X68" s="333"/>
      <c r="Y68" s="333"/>
      <c r="Z68" s="333"/>
    </row>
    <row r="69" spans="1:26" ht="17" x14ac:dyDescent="0.2">
      <c r="A69" s="860">
        <v>5</v>
      </c>
      <c r="B69" s="915" t="str">
        <f t="shared" si="4"/>
        <v>Start the app through SDL Core HMI (Selecting the app's button that previously appeared).</v>
      </c>
      <c r="C69" s="362" t="s">
        <v>419</v>
      </c>
      <c r="D69" s="348" t="s">
        <v>53</v>
      </c>
      <c r="E69" s="349"/>
      <c r="F69" s="339"/>
      <c r="G69" s="333"/>
      <c r="H69" s="333"/>
      <c r="I69" s="333"/>
      <c r="J69" s="333"/>
      <c r="K69" s="333"/>
      <c r="L69" s="333"/>
      <c r="M69" s="333"/>
      <c r="N69" s="333"/>
      <c r="O69" s="333"/>
      <c r="P69" s="333"/>
      <c r="Q69" s="333"/>
      <c r="R69" s="333"/>
      <c r="S69" s="333"/>
      <c r="T69" s="333"/>
      <c r="U69" s="333"/>
      <c r="V69" s="333"/>
      <c r="W69" s="333"/>
      <c r="X69" s="333"/>
      <c r="Y69" s="333"/>
      <c r="Z69" s="333"/>
    </row>
    <row r="70" spans="1:26" ht="17" x14ac:dyDescent="0.2">
      <c r="A70" s="887"/>
      <c r="B70" s="929"/>
      <c r="C70" s="363" t="s">
        <v>420</v>
      </c>
      <c r="D70" s="355" t="s">
        <v>53</v>
      </c>
      <c r="E70" s="356"/>
      <c r="F70" s="339"/>
      <c r="G70" s="333"/>
      <c r="H70" s="333"/>
      <c r="I70" s="333"/>
      <c r="J70" s="333"/>
      <c r="K70" s="333"/>
      <c r="L70" s="333"/>
      <c r="M70" s="333"/>
      <c r="N70" s="333"/>
      <c r="O70" s="333"/>
      <c r="P70" s="333"/>
      <c r="Q70" s="333"/>
      <c r="R70" s="333"/>
      <c r="S70" s="333"/>
      <c r="T70" s="333"/>
      <c r="U70" s="333"/>
      <c r="V70" s="333"/>
      <c r="W70" s="333"/>
      <c r="X70" s="333"/>
      <c r="Y70" s="333"/>
      <c r="Z70" s="333"/>
    </row>
    <row r="71" spans="1:26" ht="16" x14ac:dyDescent="0.2">
      <c r="A71" s="357"/>
      <c r="B71" s="358"/>
      <c r="C71" s="358"/>
      <c r="D71" s="364"/>
      <c r="E71" s="360"/>
      <c r="F71" s="339"/>
      <c r="G71" s="333"/>
      <c r="H71" s="333"/>
      <c r="I71" s="333"/>
      <c r="J71" s="333"/>
      <c r="K71" s="333"/>
      <c r="L71" s="333"/>
      <c r="M71" s="333"/>
      <c r="N71" s="333"/>
      <c r="O71" s="333"/>
      <c r="P71" s="333"/>
      <c r="Q71" s="333"/>
      <c r="R71" s="333"/>
      <c r="S71" s="333"/>
      <c r="T71" s="333"/>
      <c r="U71" s="333"/>
      <c r="V71" s="333"/>
      <c r="W71" s="333"/>
      <c r="X71" s="333"/>
      <c r="Y71" s="333"/>
      <c r="Z71" s="333"/>
    </row>
    <row r="72" spans="1:26" ht="19" customHeight="1" x14ac:dyDescent="0.2">
      <c r="A72" s="849">
        <v>3.8</v>
      </c>
      <c r="B72" s="936" t="s">
        <v>455</v>
      </c>
      <c r="C72" s="750"/>
      <c r="D72" s="750"/>
      <c r="E72" s="751"/>
      <c r="F72" s="339"/>
      <c r="G72" s="333"/>
      <c r="H72" s="333"/>
      <c r="I72" s="333"/>
      <c r="J72" s="333"/>
      <c r="K72" s="333"/>
      <c r="L72" s="333"/>
      <c r="M72" s="333"/>
      <c r="N72" s="333"/>
      <c r="O72" s="333"/>
      <c r="P72" s="333"/>
      <c r="Q72" s="333"/>
      <c r="R72" s="333"/>
      <c r="S72" s="333"/>
      <c r="T72" s="333"/>
      <c r="U72" s="333"/>
      <c r="V72" s="333"/>
      <c r="W72" s="333"/>
      <c r="X72" s="333"/>
      <c r="Y72" s="333"/>
      <c r="Z72" s="333"/>
    </row>
    <row r="73" spans="1:26" ht="60" customHeight="1" x14ac:dyDescent="0.2">
      <c r="A73" s="872"/>
      <c r="B73" s="932" t="s">
        <v>456</v>
      </c>
      <c r="C73" s="750"/>
      <c r="D73" s="750"/>
      <c r="E73" s="751"/>
      <c r="F73" s="339"/>
      <c r="G73" s="333"/>
      <c r="H73" s="333"/>
      <c r="I73" s="333"/>
      <c r="J73" s="333"/>
      <c r="K73" s="333"/>
      <c r="L73" s="333"/>
      <c r="M73" s="333"/>
      <c r="N73" s="333"/>
      <c r="O73" s="333"/>
      <c r="P73" s="333"/>
      <c r="Q73" s="333"/>
      <c r="R73" s="333"/>
      <c r="S73" s="333"/>
      <c r="T73" s="333"/>
      <c r="U73" s="333"/>
      <c r="V73" s="333"/>
      <c r="W73" s="333"/>
      <c r="X73" s="333"/>
      <c r="Y73" s="333"/>
      <c r="Z73" s="333"/>
    </row>
    <row r="74" spans="1:26" ht="17" x14ac:dyDescent="0.2">
      <c r="A74" s="342">
        <v>1</v>
      </c>
      <c r="B74" s="308" t="s">
        <v>450</v>
      </c>
      <c r="C74" s="343" t="s">
        <v>451</v>
      </c>
      <c r="D74" s="344" t="s">
        <v>53</v>
      </c>
      <c r="E74" s="345"/>
      <c r="F74" s="339"/>
      <c r="G74" s="333"/>
      <c r="H74" s="333"/>
      <c r="I74" s="333"/>
      <c r="J74" s="333"/>
      <c r="K74" s="333"/>
      <c r="L74" s="333"/>
      <c r="M74" s="333"/>
      <c r="N74" s="333"/>
      <c r="O74" s="333"/>
      <c r="P74" s="333"/>
      <c r="Q74" s="333"/>
      <c r="R74" s="333"/>
      <c r="S74" s="333"/>
      <c r="T74" s="333"/>
      <c r="U74" s="333"/>
      <c r="V74" s="333"/>
      <c r="W74" s="333"/>
      <c r="X74" s="333"/>
      <c r="Y74" s="333"/>
      <c r="Z74" s="333"/>
    </row>
    <row r="75" spans="1:26" ht="68" x14ac:dyDescent="0.2">
      <c r="A75" s="346">
        <v>2</v>
      </c>
      <c r="B75" s="310" t="s">
        <v>457</v>
      </c>
      <c r="C75" s="347" t="s">
        <v>826</v>
      </c>
      <c r="D75" s="348" t="s">
        <v>53</v>
      </c>
      <c r="E75" s="349"/>
      <c r="F75" s="339"/>
      <c r="G75" s="333"/>
      <c r="H75" s="333"/>
      <c r="I75" s="333"/>
      <c r="J75" s="333"/>
      <c r="K75" s="333"/>
      <c r="L75" s="333"/>
      <c r="M75" s="333"/>
      <c r="N75" s="333"/>
      <c r="O75" s="333"/>
      <c r="P75" s="333"/>
      <c r="Q75" s="333"/>
      <c r="R75" s="333"/>
      <c r="S75" s="333"/>
      <c r="T75" s="333"/>
      <c r="U75" s="333"/>
      <c r="V75" s="333"/>
      <c r="W75" s="333"/>
      <c r="X75" s="333"/>
      <c r="Y75" s="333"/>
      <c r="Z75" s="333"/>
    </row>
    <row r="76" spans="1:26" ht="34" x14ac:dyDescent="0.2">
      <c r="A76" s="350">
        <v>3</v>
      </c>
      <c r="B76" s="351" t="str">
        <f t="shared" ref="B76:B77" si="5">B9</f>
        <v>Check that the app is listed on the "Apps" screen (if it isn't, select "Connect Mobile Apps" if available).</v>
      </c>
      <c r="C76" s="352" t="s">
        <v>454</v>
      </c>
      <c r="D76" s="348" t="s">
        <v>53</v>
      </c>
      <c r="E76" s="349"/>
      <c r="F76" s="339"/>
      <c r="G76" s="333"/>
      <c r="H76" s="333"/>
      <c r="I76" s="333"/>
      <c r="J76" s="333"/>
      <c r="K76" s="333"/>
      <c r="L76" s="333"/>
      <c r="M76" s="333"/>
      <c r="N76" s="333"/>
      <c r="O76" s="333"/>
      <c r="P76" s="333"/>
      <c r="Q76" s="333"/>
      <c r="R76" s="333"/>
      <c r="S76" s="333"/>
      <c r="T76" s="333"/>
      <c r="U76" s="333"/>
      <c r="V76" s="333"/>
      <c r="W76" s="333"/>
      <c r="X76" s="333"/>
      <c r="Y76" s="333"/>
      <c r="Z76" s="333"/>
    </row>
    <row r="77" spans="1:26" ht="17" x14ac:dyDescent="0.2">
      <c r="A77" s="866">
        <v>4</v>
      </c>
      <c r="B77" s="933" t="str">
        <f t="shared" si="5"/>
        <v>Start the app through SDL Core HMI (Selecting the app's button that previously appeared).</v>
      </c>
      <c r="C77" s="353" t="s">
        <v>419</v>
      </c>
      <c r="D77" s="348" t="s">
        <v>53</v>
      </c>
      <c r="E77" s="349"/>
      <c r="F77" s="339"/>
      <c r="G77" s="333"/>
      <c r="H77" s="333"/>
      <c r="I77" s="333"/>
      <c r="J77" s="333"/>
      <c r="K77" s="333"/>
      <c r="L77" s="333"/>
      <c r="M77" s="333"/>
      <c r="N77" s="333"/>
      <c r="O77" s="333"/>
      <c r="P77" s="333"/>
      <c r="Q77" s="333"/>
      <c r="R77" s="333"/>
      <c r="S77" s="333"/>
      <c r="T77" s="333"/>
      <c r="U77" s="333"/>
      <c r="V77" s="333"/>
      <c r="W77" s="333"/>
      <c r="X77" s="333"/>
      <c r="Y77" s="333"/>
      <c r="Z77" s="333"/>
    </row>
    <row r="78" spans="1:26" ht="17" x14ac:dyDescent="0.2">
      <c r="A78" s="887"/>
      <c r="B78" s="929"/>
      <c r="C78" s="354" t="s">
        <v>420</v>
      </c>
      <c r="D78" s="372" t="s">
        <v>53</v>
      </c>
      <c r="E78" s="356"/>
      <c r="F78" s="339"/>
      <c r="G78" s="333"/>
      <c r="H78" s="333"/>
      <c r="I78" s="333"/>
      <c r="J78" s="333"/>
      <c r="K78" s="333"/>
      <c r="L78" s="333"/>
      <c r="M78" s="333"/>
      <c r="N78" s="333"/>
      <c r="O78" s="333"/>
      <c r="P78" s="333"/>
      <c r="Q78" s="333"/>
      <c r="R78" s="333"/>
      <c r="S78" s="333"/>
      <c r="T78" s="333"/>
      <c r="U78" s="333"/>
      <c r="V78" s="333"/>
      <c r="W78" s="333"/>
      <c r="X78" s="333"/>
      <c r="Y78" s="333"/>
      <c r="Z78" s="333"/>
    </row>
    <row r="79" spans="1:26" ht="16" x14ac:dyDescent="0.2">
      <c r="A79" s="357"/>
      <c r="B79" s="358"/>
      <c r="C79" s="358"/>
      <c r="D79" s="359"/>
      <c r="E79" s="382"/>
      <c r="F79" s="339"/>
      <c r="G79" s="333"/>
      <c r="H79" s="333"/>
      <c r="I79" s="333"/>
      <c r="J79" s="333"/>
      <c r="K79" s="333"/>
      <c r="L79" s="333"/>
      <c r="M79" s="333"/>
      <c r="N79" s="333"/>
      <c r="O79" s="333"/>
      <c r="P79" s="333"/>
      <c r="Q79" s="333"/>
      <c r="R79" s="333"/>
      <c r="S79" s="333"/>
      <c r="T79" s="333"/>
      <c r="U79" s="333"/>
      <c r="V79" s="333"/>
      <c r="W79" s="333"/>
      <c r="X79" s="333"/>
      <c r="Y79" s="333"/>
      <c r="Z79" s="333"/>
    </row>
    <row r="80" spans="1:26" ht="19" customHeight="1" x14ac:dyDescent="0.2">
      <c r="A80" s="849">
        <v>3.9</v>
      </c>
      <c r="B80" s="937" t="s">
        <v>320</v>
      </c>
      <c r="C80" s="750"/>
      <c r="D80" s="750"/>
      <c r="E80" s="751"/>
      <c r="F80" s="339"/>
      <c r="G80" s="333"/>
      <c r="H80" s="333"/>
      <c r="I80" s="333"/>
      <c r="J80" s="333"/>
      <c r="K80" s="333"/>
      <c r="L80" s="333"/>
      <c r="M80" s="333"/>
      <c r="N80" s="333"/>
      <c r="O80" s="333"/>
      <c r="P80" s="333"/>
      <c r="Q80" s="333"/>
      <c r="R80" s="333"/>
      <c r="S80" s="333"/>
      <c r="T80" s="333"/>
      <c r="U80" s="333"/>
      <c r="V80" s="333"/>
      <c r="W80" s="333"/>
      <c r="X80" s="333"/>
      <c r="Y80" s="333"/>
      <c r="Z80" s="333"/>
    </row>
    <row r="81" spans="1:26" ht="60" customHeight="1" x14ac:dyDescent="0.2">
      <c r="A81" s="872"/>
      <c r="B81" s="932" t="s">
        <v>458</v>
      </c>
      <c r="C81" s="750"/>
      <c r="D81" s="750"/>
      <c r="E81" s="751"/>
      <c r="F81" s="339"/>
      <c r="G81" s="333"/>
      <c r="H81" s="333"/>
      <c r="I81" s="333"/>
      <c r="J81" s="333"/>
      <c r="K81" s="333"/>
      <c r="L81" s="333"/>
      <c r="M81" s="333"/>
      <c r="N81" s="333"/>
      <c r="O81" s="333"/>
      <c r="P81" s="333"/>
      <c r="Q81" s="333"/>
      <c r="R81" s="333"/>
      <c r="S81" s="333"/>
      <c r="T81" s="333"/>
      <c r="U81" s="333"/>
      <c r="V81" s="333"/>
      <c r="W81" s="333"/>
      <c r="X81" s="333"/>
      <c r="Y81" s="333"/>
      <c r="Z81" s="333"/>
    </row>
    <row r="82" spans="1:26" ht="17" x14ac:dyDescent="0.2">
      <c r="A82" s="342">
        <v>1</v>
      </c>
      <c r="B82" s="392" t="s">
        <v>459</v>
      </c>
      <c r="C82" s="343" t="s">
        <v>424</v>
      </c>
      <c r="D82" s="344" t="s">
        <v>53</v>
      </c>
      <c r="E82" s="345"/>
      <c r="F82" s="339"/>
      <c r="G82" s="333"/>
      <c r="H82" s="333"/>
      <c r="I82" s="333"/>
      <c r="J82" s="333"/>
      <c r="K82" s="333"/>
      <c r="L82" s="333"/>
      <c r="M82" s="333"/>
      <c r="N82" s="333"/>
      <c r="O82" s="333"/>
      <c r="P82" s="333"/>
      <c r="Q82" s="333"/>
      <c r="R82" s="333"/>
      <c r="S82" s="333"/>
      <c r="T82" s="333"/>
      <c r="U82" s="333"/>
      <c r="V82" s="333"/>
      <c r="W82" s="333"/>
      <c r="X82" s="333"/>
      <c r="Y82" s="333"/>
      <c r="Z82" s="333"/>
    </row>
    <row r="83" spans="1:26" ht="68" x14ac:dyDescent="0.2">
      <c r="A83" s="346">
        <v>2</v>
      </c>
      <c r="B83" s="367" t="str">
        <f t="shared" ref="B83:C83" si="6">B8</f>
        <v>iOS: Start the mobile app on the phone.
Android: Select the app on the AOA dialog to allow the USB Connection.</v>
      </c>
      <c r="C83" s="368" t="str">
        <f>C8</f>
        <v>iOS: App Running on the phone foreground: YES
Android: SDL notification appears (Notification will not appear unless app has POST_NOTIFICATIONS permission when running on Android 13+ device), connects USB</v>
      </c>
      <c r="D83" s="348" t="s">
        <v>53</v>
      </c>
      <c r="E83" s="349"/>
      <c r="F83" s="339"/>
      <c r="G83" s="333"/>
      <c r="H83" s="333"/>
      <c r="I83" s="333"/>
      <c r="J83" s="333"/>
      <c r="K83" s="333"/>
      <c r="L83" s="333"/>
      <c r="M83" s="333"/>
      <c r="N83" s="333"/>
      <c r="O83" s="333"/>
      <c r="P83" s="333"/>
      <c r="Q83" s="333"/>
      <c r="R83" s="333"/>
      <c r="S83" s="333"/>
      <c r="T83" s="333"/>
      <c r="U83" s="333"/>
      <c r="V83" s="333"/>
      <c r="W83" s="333"/>
      <c r="X83" s="333"/>
      <c r="Y83" s="333"/>
      <c r="Z83" s="333"/>
    </row>
    <row r="84" spans="1:26" ht="34" x14ac:dyDescent="0.2">
      <c r="A84" s="350">
        <v>3</v>
      </c>
      <c r="B84" s="351" t="str">
        <f t="shared" ref="B84:B85" si="7">B9</f>
        <v>Check that the app is listed on the "Apps" screen (if it isn't, select "Connect Mobile Apps" if available).</v>
      </c>
      <c r="C84" s="352" t="s">
        <v>454</v>
      </c>
      <c r="D84" s="348" t="s">
        <v>53</v>
      </c>
      <c r="E84" s="349"/>
      <c r="F84" s="339"/>
      <c r="G84" s="333"/>
      <c r="H84" s="333"/>
      <c r="I84" s="333"/>
      <c r="J84" s="333"/>
      <c r="K84" s="333"/>
      <c r="L84" s="333"/>
      <c r="M84" s="333"/>
      <c r="N84" s="333"/>
      <c r="O84" s="333"/>
      <c r="P84" s="333"/>
      <c r="Q84" s="333"/>
      <c r="R84" s="333"/>
      <c r="S84" s="333"/>
      <c r="T84" s="333"/>
      <c r="U84" s="333"/>
      <c r="V84" s="333"/>
      <c r="W84" s="333"/>
      <c r="X84" s="333"/>
      <c r="Y84" s="333"/>
      <c r="Z84" s="333"/>
    </row>
    <row r="85" spans="1:26" ht="17" x14ac:dyDescent="0.2">
      <c r="A85" s="866">
        <v>4</v>
      </c>
      <c r="B85" s="933" t="str">
        <f t="shared" si="7"/>
        <v>Start the app through SDL Core HMI (Selecting the app's button that previously appeared).</v>
      </c>
      <c r="C85" s="353" t="s">
        <v>419</v>
      </c>
      <c r="D85" s="348" t="s">
        <v>53</v>
      </c>
      <c r="E85" s="349"/>
      <c r="F85" s="339"/>
      <c r="G85" s="333"/>
      <c r="H85" s="333"/>
      <c r="I85" s="333"/>
      <c r="J85" s="333"/>
      <c r="K85" s="333"/>
      <c r="L85" s="333"/>
      <c r="M85" s="333"/>
      <c r="N85" s="333"/>
      <c r="O85" s="333"/>
      <c r="P85" s="333"/>
      <c r="Q85" s="333"/>
      <c r="R85" s="333"/>
      <c r="S85" s="333"/>
      <c r="T85" s="333"/>
      <c r="U85" s="333"/>
      <c r="V85" s="333"/>
      <c r="W85" s="333"/>
      <c r="X85" s="333"/>
      <c r="Y85" s="333"/>
      <c r="Z85" s="333"/>
    </row>
    <row r="86" spans="1:26" ht="17" x14ac:dyDescent="0.2">
      <c r="A86" s="887"/>
      <c r="B86" s="929"/>
      <c r="C86" s="354" t="s">
        <v>420</v>
      </c>
      <c r="D86" s="372" t="s">
        <v>53</v>
      </c>
      <c r="E86" s="356"/>
      <c r="F86" s="339"/>
      <c r="G86" s="333"/>
      <c r="H86" s="333"/>
      <c r="I86" s="333"/>
      <c r="J86" s="333"/>
      <c r="K86" s="333"/>
      <c r="L86" s="333"/>
      <c r="M86" s="333"/>
      <c r="N86" s="333"/>
      <c r="O86" s="333"/>
      <c r="P86" s="333"/>
      <c r="Q86" s="333"/>
      <c r="R86" s="333"/>
      <c r="S86" s="333"/>
      <c r="T86" s="333"/>
      <c r="U86" s="333"/>
      <c r="V86" s="333"/>
      <c r="W86" s="333"/>
      <c r="X86" s="333"/>
      <c r="Y86" s="333"/>
      <c r="Z86" s="333"/>
    </row>
    <row r="87" spans="1:26" ht="16" x14ac:dyDescent="0.2">
      <c r="A87" s="357"/>
      <c r="B87" s="358"/>
      <c r="C87" s="358"/>
      <c r="D87" s="359"/>
      <c r="E87" s="382"/>
      <c r="F87" s="339"/>
      <c r="G87" s="333"/>
      <c r="H87" s="333"/>
      <c r="I87" s="333"/>
      <c r="J87" s="333"/>
      <c r="K87" s="333"/>
      <c r="L87" s="333"/>
      <c r="M87" s="333"/>
      <c r="N87" s="333"/>
      <c r="O87" s="333"/>
      <c r="P87" s="333"/>
      <c r="Q87" s="333"/>
      <c r="R87" s="333"/>
      <c r="S87" s="333"/>
      <c r="T87" s="333"/>
      <c r="U87" s="333"/>
      <c r="V87" s="333"/>
      <c r="W87" s="333"/>
      <c r="X87" s="333"/>
      <c r="Y87" s="333"/>
      <c r="Z87" s="333"/>
    </row>
    <row r="88" spans="1:26" ht="19" customHeight="1" x14ac:dyDescent="0.2">
      <c r="A88" s="938">
        <v>3.1</v>
      </c>
      <c r="B88" s="936" t="s">
        <v>460</v>
      </c>
      <c r="C88" s="750"/>
      <c r="D88" s="750"/>
      <c r="E88" s="751"/>
      <c r="F88" s="339"/>
      <c r="G88" s="333"/>
      <c r="H88" s="333"/>
      <c r="I88" s="333"/>
      <c r="J88" s="333"/>
      <c r="K88" s="333"/>
      <c r="L88" s="333"/>
      <c r="M88" s="333"/>
      <c r="N88" s="333"/>
      <c r="O88" s="333"/>
      <c r="P88" s="333"/>
      <c r="Q88" s="333"/>
      <c r="R88" s="333"/>
      <c r="S88" s="333"/>
      <c r="T88" s="333"/>
      <c r="U88" s="333"/>
      <c r="V88" s="333"/>
      <c r="W88" s="333"/>
      <c r="X88" s="333"/>
      <c r="Y88" s="333"/>
      <c r="Z88" s="333"/>
    </row>
    <row r="89" spans="1:26" ht="60" customHeight="1" x14ac:dyDescent="0.2">
      <c r="A89" s="870"/>
      <c r="B89" s="932" t="s">
        <v>461</v>
      </c>
      <c r="C89" s="750"/>
      <c r="D89" s="750"/>
      <c r="E89" s="751"/>
      <c r="F89" s="339"/>
      <c r="G89" s="333"/>
      <c r="H89" s="333"/>
      <c r="I89" s="333"/>
      <c r="J89" s="333"/>
      <c r="K89" s="333"/>
      <c r="L89" s="333"/>
      <c r="M89" s="333"/>
      <c r="N89" s="333"/>
      <c r="O89" s="333"/>
      <c r="P89" s="333"/>
      <c r="Q89" s="333"/>
      <c r="R89" s="333"/>
      <c r="S89" s="333"/>
      <c r="T89" s="333"/>
      <c r="U89" s="333"/>
      <c r="V89" s="333"/>
      <c r="W89" s="333"/>
      <c r="X89" s="333"/>
      <c r="Y89" s="333"/>
      <c r="Z89" s="333"/>
    </row>
    <row r="90" spans="1:26" ht="17" x14ac:dyDescent="0.2">
      <c r="A90" s="374">
        <v>1</v>
      </c>
      <c r="B90" s="375" t="s">
        <v>462</v>
      </c>
      <c r="C90" s="393" t="s">
        <v>463</v>
      </c>
      <c r="D90" s="344" t="s">
        <v>53</v>
      </c>
      <c r="E90" s="345"/>
      <c r="F90" s="339"/>
      <c r="G90" s="333"/>
      <c r="H90" s="333"/>
      <c r="I90" s="333"/>
      <c r="J90" s="333"/>
      <c r="K90" s="333"/>
      <c r="L90" s="333"/>
      <c r="M90" s="333"/>
      <c r="N90" s="333"/>
      <c r="O90" s="333"/>
      <c r="P90" s="333"/>
      <c r="Q90" s="333"/>
      <c r="R90" s="333"/>
      <c r="S90" s="333"/>
      <c r="T90" s="333"/>
      <c r="U90" s="333"/>
      <c r="V90" s="333"/>
      <c r="W90" s="333"/>
      <c r="X90" s="333"/>
      <c r="Y90" s="333"/>
      <c r="Z90" s="333"/>
    </row>
    <row r="91" spans="1:26" ht="17" x14ac:dyDescent="0.2">
      <c r="A91" s="346">
        <v>2</v>
      </c>
      <c r="B91" s="310" t="s">
        <v>464</v>
      </c>
      <c r="C91" s="368" t="s">
        <v>465</v>
      </c>
      <c r="D91" s="348" t="s">
        <v>53</v>
      </c>
      <c r="E91" s="349"/>
      <c r="F91" s="339"/>
      <c r="G91" s="333"/>
      <c r="H91" s="333"/>
      <c r="I91" s="333"/>
      <c r="J91" s="333"/>
      <c r="K91" s="333"/>
      <c r="L91" s="333"/>
      <c r="M91" s="333"/>
      <c r="N91" s="333"/>
      <c r="O91" s="333"/>
      <c r="P91" s="333"/>
      <c r="Q91" s="333"/>
      <c r="R91" s="333"/>
      <c r="S91" s="333"/>
      <c r="T91" s="333"/>
      <c r="U91" s="333"/>
      <c r="V91" s="333"/>
      <c r="W91" s="333"/>
      <c r="X91" s="333"/>
      <c r="Y91" s="333"/>
      <c r="Z91" s="333"/>
    </row>
    <row r="92" spans="1:26" ht="17" x14ac:dyDescent="0.2">
      <c r="A92" s="350">
        <v>3</v>
      </c>
      <c r="B92" s="351" t="s">
        <v>466</v>
      </c>
      <c r="C92" s="370" t="s">
        <v>451</v>
      </c>
      <c r="D92" s="348" t="s">
        <v>53</v>
      </c>
      <c r="E92" s="349"/>
      <c r="F92" s="339"/>
      <c r="G92" s="333"/>
      <c r="H92" s="333"/>
      <c r="I92" s="333"/>
      <c r="J92" s="333"/>
      <c r="K92" s="333"/>
      <c r="L92" s="333"/>
      <c r="M92" s="333"/>
      <c r="N92" s="333"/>
      <c r="O92" s="333"/>
      <c r="P92" s="333"/>
      <c r="Q92" s="333"/>
      <c r="R92" s="333"/>
      <c r="S92" s="333"/>
      <c r="T92" s="333"/>
      <c r="U92" s="333"/>
      <c r="V92" s="333"/>
      <c r="W92" s="333"/>
      <c r="X92" s="333"/>
      <c r="Y92" s="333"/>
      <c r="Z92" s="333"/>
    </row>
    <row r="93" spans="1:26" ht="17" x14ac:dyDescent="0.2">
      <c r="A93" s="346">
        <v>4</v>
      </c>
      <c r="B93" s="367" t="s">
        <v>377</v>
      </c>
      <c r="C93" s="368" t="s">
        <v>378</v>
      </c>
      <c r="D93" s="348" t="s">
        <v>53</v>
      </c>
      <c r="E93" s="349"/>
      <c r="F93" s="339"/>
      <c r="G93" s="333"/>
      <c r="H93" s="333"/>
      <c r="I93" s="333"/>
      <c r="J93" s="333"/>
      <c r="K93" s="333"/>
      <c r="L93" s="333"/>
      <c r="M93" s="333"/>
      <c r="N93" s="333"/>
      <c r="O93" s="333"/>
      <c r="P93" s="333"/>
      <c r="Q93" s="333"/>
      <c r="R93" s="333"/>
      <c r="S93" s="333"/>
      <c r="T93" s="333"/>
      <c r="U93" s="333"/>
      <c r="V93" s="333"/>
      <c r="W93" s="333"/>
      <c r="X93" s="333"/>
      <c r="Y93" s="333"/>
      <c r="Z93" s="333"/>
    </row>
    <row r="94" spans="1:26" ht="17" x14ac:dyDescent="0.2">
      <c r="A94" s="350">
        <v>5</v>
      </c>
      <c r="B94" s="351" t="s">
        <v>462</v>
      </c>
      <c r="C94" s="370" t="s">
        <v>463</v>
      </c>
      <c r="D94" s="348" t="s">
        <v>53</v>
      </c>
      <c r="E94" s="349"/>
      <c r="F94" s="339"/>
      <c r="G94" s="333"/>
      <c r="H94" s="333"/>
      <c r="I94" s="333"/>
      <c r="J94" s="333"/>
      <c r="K94" s="333"/>
      <c r="L94" s="333"/>
      <c r="M94" s="333"/>
      <c r="N94" s="333"/>
      <c r="O94" s="333"/>
      <c r="P94" s="333"/>
      <c r="Q94" s="333"/>
      <c r="R94" s="333"/>
      <c r="S94" s="333"/>
      <c r="T94" s="333"/>
      <c r="U94" s="333"/>
      <c r="V94" s="333"/>
      <c r="W94" s="333"/>
      <c r="X94" s="333"/>
      <c r="Y94" s="333"/>
      <c r="Z94" s="333"/>
    </row>
    <row r="95" spans="1:26" ht="17" x14ac:dyDescent="0.2">
      <c r="A95" s="346">
        <v>6</v>
      </c>
      <c r="B95" s="310" t="s">
        <v>450</v>
      </c>
      <c r="C95" s="368" t="s">
        <v>451</v>
      </c>
      <c r="D95" s="348" t="s">
        <v>53</v>
      </c>
      <c r="E95" s="349"/>
      <c r="F95" s="339"/>
      <c r="G95" s="333"/>
      <c r="H95" s="333"/>
      <c r="I95" s="333"/>
      <c r="J95" s="333"/>
      <c r="K95" s="333"/>
      <c r="L95" s="333"/>
      <c r="M95" s="333"/>
      <c r="N95" s="333"/>
      <c r="O95" s="333"/>
      <c r="P95" s="333"/>
      <c r="Q95" s="333"/>
      <c r="R95" s="333"/>
      <c r="S95" s="333"/>
      <c r="T95" s="333"/>
      <c r="U95" s="333"/>
      <c r="V95" s="333"/>
      <c r="W95" s="333"/>
      <c r="X95" s="333"/>
      <c r="Y95" s="333"/>
      <c r="Z95" s="333"/>
    </row>
    <row r="96" spans="1:26" ht="68" x14ac:dyDescent="0.2">
      <c r="A96" s="350">
        <v>7</v>
      </c>
      <c r="B96" s="351" t="s">
        <v>457</v>
      </c>
      <c r="C96" s="352" t="s">
        <v>827</v>
      </c>
      <c r="D96" s="348" t="s">
        <v>53</v>
      </c>
      <c r="E96" s="349"/>
      <c r="F96" s="339"/>
      <c r="G96" s="333"/>
      <c r="H96" s="333"/>
      <c r="I96" s="333"/>
      <c r="J96" s="333"/>
      <c r="K96" s="333"/>
      <c r="L96" s="333"/>
      <c r="M96" s="333"/>
      <c r="N96" s="333"/>
      <c r="O96" s="333"/>
      <c r="P96" s="333"/>
      <c r="Q96" s="333"/>
      <c r="R96" s="333"/>
      <c r="S96" s="333"/>
      <c r="T96" s="333"/>
      <c r="U96" s="333"/>
      <c r="V96" s="333"/>
      <c r="W96" s="333"/>
      <c r="X96" s="333"/>
      <c r="Y96" s="333"/>
      <c r="Z96" s="333"/>
    </row>
    <row r="97" spans="1:26" ht="17" x14ac:dyDescent="0.2">
      <c r="A97" s="866">
        <v>8</v>
      </c>
      <c r="B97" s="933" t="s">
        <v>467</v>
      </c>
      <c r="C97" s="353" t="s">
        <v>419</v>
      </c>
      <c r="D97" s="348" t="s">
        <v>53</v>
      </c>
      <c r="E97" s="349"/>
      <c r="F97" s="339"/>
      <c r="G97" s="333"/>
      <c r="H97" s="333"/>
      <c r="I97" s="333"/>
      <c r="J97" s="333"/>
      <c r="K97" s="333"/>
      <c r="L97" s="333"/>
      <c r="M97" s="333"/>
      <c r="N97" s="333"/>
      <c r="O97" s="333"/>
      <c r="P97" s="333"/>
      <c r="Q97" s="333"/>
      <c r="R97" s="333"/>
      <c r="S97" s="333"/>
      <c r="T97" s="333"/>
      <c r="U97" s="333"/>
      <c r="V97" s="333"/>
      <c r="W97" s="333"/>
      <c r="X97" s="333"/>
      <c r="Y97" s="333"/>
      <c r="Z97" s="333"/>
    </row>
    <row r="98" spans="1:26" ht="17" x14ac:dyDescent="0.2">
      <c r="A98" s="887"/>
      <c r="B98" s="929"/>
      <c r="C98" s="354" t="s">
        <v>420</v>
      </c>
      <c r="D98" s="372" t="s">
        <v>53</v>
      </c>
      <c r="E98" s="356"/>
      <c r="F98" s="339"/>
      <c r="G98" s="333"/>
      <c r="H98" s="333"/>
      <c r="I98" s="333"/>
      <c r="J98" s="333"/>
      <c r="K98" s="333"/>
      <c r="L98" s="333"/>
      <c r="M98" s="333"/>
      <c r="N98" s="333"/>
      <c r="O98" s="333"/>
      <c r="P98" s="333"/>
      <c r="Q98" s="333"/>
      <c r="R98" s="333"/>
      <c r="S98" s="333"/>
      <c r="T98" s="333"/>
      <c r="U98" s="333"/>
      <c r="V98" s="333"/>
      <c r="W98" s="333"/>
      <c r="X98" s="333"/>
      <c r="Y98" s="333"/>
      <c r="Z98" s="333"/>
    </row>
    <row r="99" spans="1:26" ht="16" x14ac:dyDescent="0.2">
      <c r="A99" s="357"/>
      <c r="B99" s="358"/>
      <c r="C99" s="358"/>
      <c r="D99" s="359"/>
      <c r="E99" s="382"/>
      <c r="F99" s="339"/>
      <c r="G99" s="333"/>
      <c r="H99" s="333"/>
      <c r="I99" s="333"/>
      <c r="J99" s="333"/>
      <c r="K99" s="333"/>
      <c r="L99" s="333"/>
      <c r="M99" s="333"/>
      <c r="N99" s="333"/>
      <c r="O99" s="333"/>
      <c r="P99" s="333"/>
      <c r="Q99" s="333"/>
      <c r="R99" s="333"/>
      <c r="S99" s="333"/>
      <c r="T99" s="333"/>
      <c r="U99" s="333"/>
      <c r="V99" s="333"/>
      <c r="W99" s="333"/>
      <c r="X99" s="333"/>
      <c r="Y99" s="333"/>
      <c r="Z99" s="333"/>
    </row>
    <row r="100" spans="1:26" ht="19" customHeight="1" x14ac:dyDescent="0.2">
      <c r="A100" s="849">
        <v>3.11</v>
      </c>
      <c r="B100" s="936" t="s">
        <v>468</v>
      </c>
      <c r="C100" s="750"/>
      <c r="D100" s="750"/>
      <c r="E100" s="751"/>
      <c r="F100" s="339"/>
      <c r="G100" s="333"/>
      <c r="H100" s="333"/>
      <c r="I100" s="333"/>
      <c r="J100" s="333"/>
      <c r="K100" s="333"/>
      <c r="L100" s="333"/>
      <c r="M100" s="333"/>
      <c r="N100" s="333"/>
      <c r="O100" s="333"/>
      <c r="P100" s="333"/>
      <c r="Q100" s="333"/>
      <c r="R100" s="333"/>
      <c r="S100" s="333"/>
      <c r="T100" s="333"/>
      <c r="U100" s="333"/>
      <c r="V100" s="333"/>
      <c r="W100" s="333"/>
      <c r="X100" s="333"/>
      <c r="Y100" s="333"/>
      <c r="Z100" s="333"/>
    </row>
    <row r="101" spans="1:26" ht="60" customHeight="1" x14ac:dyDescent="0.2">
      <c r="A101" s="872"/>
      <c r="B101" s="932" t="s">
        <v>461</v>
      </c>
      <c r="C101" s="750"/>
      <c r="D101" s="750"/>
      <c r="E101" s="751"/>
      <c r="F101" s="339"/>
      <c r="G101" s="333"/>
      <c r="H101" s="333"/>
      <c r="I101" s="333"/>
      <c r="J101" s="333"/>
      <c r="K101" s="333"/>
      <c r="L101" s="333"/>
      <c r="M101" s="333"/>
      <c r="N101" s="333"/>
      <c r="O101" s="333"/>
      <c r="P101" s="333"/>
      <c r="Q101" s="333"/>
      <c r="R101" s="333"/>
      <c r="S101" s="333"/>
      <c r="T101" s="333"/>
      <c r="U101" s="333"/>
      <c r="V101" s="333"/>
      <c r="W101" s="333"/>
      <c r="X101" s="333"/>
      <c r="Y101" s="333"/>
      <c r="Z101" s="333"/>
    </row>
    <row r="102" spans="1:26" ht="17" x14ac:dyDescent="0.2">
      <c r="A102" s="374">
        <v>1</v>
      </c>
      <c r="B102" s="375" t="s">
        <v>464</v>
      </c>
      <c r="C102" s="393" t="s">
        <v>465</v>
      </c>
      <c r="D102" s="344" t="s">
        <v>53</v>
      </c>
      <c r="E102" s="345"/>
      <c r="F102" s="339"/>
      <c r="G102" s="333"/>
      <c r="H102" s="333"/>
      <c r="I102" s="333"/>
      <c r="J102" s="333"/>
      <c r="K102" s="333"/>
      <c r="L102" s="333"/>
      <c r="M102" s="333"/>
      <c r="N102" s="333"/>
      <c r="O102" s="333"/>
      <c r="P102" s="333"/>
      <c r="Q102" s="333"/>
      <c r="R102" s="333"/>
      <c r="S102" s="333"/>
      <c r="T102" s="333"/>
      <c r="U102" s="333"/>
      <c r="V102" s="333"/>
      <c r="W102" s="333"/>
      <c r="X102" s="333"/>
      <c r="Y102" s="333"/>
      <c r="Z102" s="333"/>
    </row>
    <row r="103" spans="1:26" ht="17" x14ac:dyDescent="0.2">
      <c r="A103" s="346">
        <v>2</v>
      </c>
      <c r="B103" s="310" t="s">
        <v>469</v>
      </c>
      <c r="C103" s="368" t="s">
        <v>470</v>
      </c>
      <c r="D103" s="348" t="s">
        <v>53</v>
      </c>
      <c r="E103" s="349"/>
      <c r="F103" s="339"/>
      <c r="G103" s="333"/>
      <c r="H103" s="333"/>
      <c r="I103" s="333"/>
      <c r="J103" s="333"/>
      <c r="K103" s="333"/>
      <c r="L103" s="333"/>
      <c r="M103" s="333"/>
      <c r="N103" s="333"/>
      <c r="O103" s="333"/>
      <c r="P103" s="333"/>
      <c r="Q103" s="333"/>
      <c r="R103" s="333"/>
      <c r="S103" s="333"/>
      <c r="T103" s="333"/>
      <c r="U103" s="333"/>
      <c r="V103" s="333"/>
      <c r="W103" s="333"/>
      <c r="X103" s="333"/>
      <c r="Y103" s="333"/>
      <c r="Z103" s="333"/>
    </row>
    <row r="104" spans="1:26" ht="17" x14ac:dyDescent="0.2">
      <c r="A104" s="350">
        <v>3</v>
      </c>
      <c r="B104" s="351" t="s">
        <v>462</v>
      </c>
      <c r="C104" s="370" t="s">
        <v>463</v>
      </c>
      <c r="D104" s="348" t="s">
        <v>53</v>
      </c>
      <c r="E104" s="349"/>
      <c r="F104" s="339"/>
      <c r="G104" s="333"/>
      <c r="H104" s="333"/>
      <c r="I104" s="333"/>
      <c r="J104" s="333"/>
      <c r="K104" s="333"/>
      <c r="L104" s="333"/>
      <c r="M104" s="333"/>
      <c r="N104" s="333"/>
      <c r="O104" s="333"/>
      <c r="P104" s="333"/>
      <c r="Q104" s="333"/>
      <c r="R104" s="333"/>
      <c r="S104" s="333"/>
      <c r="T104" s="333"/>
      <c r="U104" s="333"/>
      <c r="V104" s="333"/>
      <c r="W104" s="333"/>
      <c r="X104" s="333"/>
      <c r="Y104" s="333"/>
      <c r="Z104" s="333"/>
    </row>
    <row r="105" spans="1:26" ht="17" x14ac:dyDescent="0.2">
      <c r="A105" s="346">
        <v>4</v>
      </c>
      <c r="B105" s="310" t="s">
        <v>450</v>
      </c>
      <c r="C105" s="368" t="s">
        <v>451</v>
      </c>
      <c r="D105" s="348" t="s">
        <v>53</v>
      </c>
      <c r="E105" s="349"/>
      <c r="F105" s="339"/>
      <c r="G105" s="333"/>
      <c r="H105" s="333"/>
      <c r="I105" s="333"/>
      <c r="J105" s="333"/>
      <c r="K105" s="333"/>
      <c r="L105" s="333"/>
      <c r="M105" s="333"/>
      <c r="N105" s="333"/>
      <c r="O105" s="333"/>
      <c r="P105" s="333"/>
      <c r="Q105" s="333"/>
      <c r="R105" s="333"/>
      <c r="S105" s="333"/>
      <c r="T105" s="333"/>
      <c r="U105" s="333"/>
      <c r="V105" s="333"/>
      <c r="W105" s="333"/>
      <c r="X105" s="333"/>
      <c r="Y105" s="333"/>
      <c r="Z105" s="333"/>
    </row>
    <row r="106" spans="1:26" ht="17" x14ac:dyDescent="0.2">
      <c r="A106" s="350">
        <v>5</v>
      </c>
      <c r="B106" s="369" t="s">
        <v>377</v>
      </c>
      <c r="C106" s="370" t="s">
        <v>378</v>
      </c>
      <c r="D106" s="348" t="s">
        <v>53</v>
      </c>
      <c r="E106" s="349"/>
      <c r="F106" s="339"/>
      <c r="G106" s="333"/>
      <c r="H106" s="333"/>
      <c r="I106" s="333"/>
      <c r="J106" s="333"/>
      <c r="K106" s="333"/>
      <c r="L106" s="333"/>
      <c r="M106" s="333"/>
      <c r="N106" s="333"/>
      <c r="O106" s="333"/>
      <c r="P106" s="333"/>
      <c r="Q106" s="333"/>
      <c r="R106" s="333"/>
      <c r="S106" s="333"/>
      <c r="T106" s="333"/>
      <c r="U106" s="333"/>
      <c r="V106" s="333"/>
      <c r="W106" s="333"/>
      <c r="X106" s="333"/>
      <c r="Y106" s="333"/>
      <c r="Z106" s="333"/>
    </row>
    <row r="107" spans="1:26" ht="17" x14ac:dyDescent="0.2">
      <c r="A107" s="346">
        <v>6</v>
      </c>
      <c r="B107" s="310" t="s">
        <v>462</v>
      </c>
      <c r="C107" s="368" t="s">
        <v>463</v>
      </c>
      <c r="D107" s="348" t="s">
        <v>53</v>
      </c>
      <c r="E107" s="349"/>
      <c r="F107" s="339"/>
      <c r="G107" s="333"/>
      <c r="H107" s="333"/>
      <c r="I107" s="333"/>
      <c r="J107" s="333"/>
      <c r="K107" s="333"/>
      <c r="L107" s="333"/>
      <c r="M107" s="333"/>
      <c r="N107" s="333"/>
      <c r="O107" s="333"/>
      <c r="P107" s="333"/>
      <c r="Q107" s="333"/>
      <c r="R107" s="333"/>
      <c r="S107" s="333"/>
      <c r="T107" s="333"/>
      <c r="U107" s="333"/>
      <c r="V107" s="333"/>
      <c r="W107" s="333"/>
      <c r="X107" s="333"/>
      <c r="Y107" s="333"/>
      <c r="Z107" s="333"/>
    </row>
    <row r="108" spans="1:26" ht="17" x14ac:dyDescent="0.2">
      <c r="A108" s="350">
        <v>7</v>
      </c>
      <c r="B108" s="351" t="s">
        <v>450</v>
      </c>
      <c r="C108" s="370" t="s">
        <v>451</v>
      </c>
      <c r="D108" s="348" t="s">
        <v>53</v>
      </c>
      <c r="E108" s="349"/>
      <c r="F108" s="339"/>
      <c r="G108" s="333"/>
      <c r="H108" s="333"/>
      <c r="I108" s="333"/>
      <c r="J108" s="333"/>
      <c r="K108" s="333"/>
      <c r="L108" s="333"/>
      <c r="M108" s="333"/>
      <c r="N108" s="333"/>
      <c r="O108" s="333"/>
      <c r="P108" s="333"/>
      <c r="Q108" s="333"/>
      <c r="R108" s="333"/>
      <c r="S108" s="333"/>
      <c r="T108" s="333"/>
      <c r="U108" s="333"/>
      <c r="V108" s="333"/>
      <c r="W108" s="333"/>
      <c r="X108" s="333"/>
      <c r="Y108" s="333"/>
      <c r="Z108" s="333"/>
    </row>
    <row r="109" spans="1:26" ht="17" x14ac:dyDescent="0.2">
      <c r="A109" s="346">
        <v>8</v>
      </c>
      <c r="B109" s="310" t="s">
        <v>452</v>
      </c>
      <c r="C109" s="368" t="s">
        <v>453</v>
      </c>
      <c r="D109" s="348" t="s">
        <v>53</v>
      </c>
      <c r="E109" s="349"/>
      <c r="F109" s="339"/>
      <c r="G109" s="333"/>
      <c r="H109" s="333"/>
      <c r="I109" s="333"/>
      <c r="J109" s="333"/>
      <c r="K109" s="333"/>
      <c r="L109" s="333"/>
      <c r="M109" s="333"/>
      <c r="N109" s="333"/>
      <c r="O109" s="333"/>
      <c r="P109" s="333"/>
      <c r="Q109" s="333"/>
      <c r="R109" s="333"/>
      <c r="S109" s="333"/>
      <c r="T109" s="333"/>
      <c r="U109" s="333"/>
      <c r="V109" s="333"/>
      <c r="W109" s="333"/>
      <c r="X109" s="333"/>
      <c r="Y109" s="333"/>
      <c r="Z109" s="333"/>
    </row>
    <row r="110" spans="1:26" ht="68" x14ac:dyDescent="0.2">
      <c r="A110" s="350">
        <v>9</v>
      </c>
      <c r="B110" s="351" t="s">
        <v>471</v>
      </c>
      <c r="C110" s="352" t="s">
        <v>828</v>
      </c>
      <c r="D110" s="348" t="s">
        <v>53</v>
      </c>
      <c r="E110" s="349"/>
      <c r="F110" s="339"/>
      <c r="G110" s="333"/>
      <c r="H110" s="333"/>
      <c r="I110" s="333"/>
      <c r="J110" s="333"/>
      <c r="K110" s="333"/>
      <c r="L110" s="333"/>
      <c r="M110" s="333"/>
      <c r="N110" s="333"/>
      <c r="O110" s="333"/>
      <c r="P110" s="333"/>
      <c r="Q110" s="333"/>
      <c r="R110" s="333"/>
      <c r="S110" s="333"/>
      <c r="T110" s="333"/>
      <c r="U110" s="333"/>
      <c r="V110" s="333"/>
      <c r="W110" s="333"/>
      <c r="X110" s="333"/>
      <c r="Y110" s="333"/>
      <c r="Z110" s="333"/>
    </row>
    <row r="111" spans="1:26" ht="17" x14ac:dyDescent="0.2">
      <c r="A111" s="866">
        <v>10</v>
      </c>
      <c r="B111" s="933" t="s">
        <v>467</v>
      </c>
      <c r="C111" s="353" t="s">
        <v>419</v>
      </c>
      <c r="D111" s="348" t="s">
        <v>53</v>
      </c>
      <c r="E111" s="349"/>
      <c r="F111" s="339"/>
      <c r="G111" s="333"/>
      <c r="H111" s="333"/>
      <c r="I111" s="333"/>
      <c r="J111" s="333"/>
      <c r="K111" s="333"/>
      <c r="L111" s="333"/>
      <c r="M111" s="333"/>
      <c r="N111" s="333"/>
      <c r="O111" s="333"/>
      <c r="P111" s="333"/>
      <c r="Q111" s="333"/>
      <c r="R111" s="333"/>
      <c r="S111" s="333"/>
      <c r="T111" s="333"/>
      <c r="U111" s="333"/>
      <c r="V111" s="333"/>
      <c r="W111" s="333"/>
      <c r="X111" s="333"/>
      <c r="Y111" s="333"/>
      <c r="Z111" s="333"/>
    </row>
    <row r="112" spans="1:26" ht="17" x14ac:dyDescent="0.2">
      <c r="A112" s="887"/>
      <c r="B112" s="929"/>
      <c r="C112" s="354" t="s">
        <v>420</v>
      </c>
      <c r="D112" s="372" t="s">
        <v>53</v>
      </c>
      <c r="E112" s="356"/>
      <c r="F112" s="339"/>
      <c r="G112" s="333"/>
      <c r="H112" s="333"/>
      <c r="I112" s="333"/>
      <c r="J112" s="333"/>
      <c r="K112" s="333"/>
      <c r="L112" s="333"/>
      <c r="M112" s="333"/>
      <c r="N112" s="333"/>
      <c r="O112" s="333"/>
      <c r="P112" s="333"/>
      <c r="Q112" s="333"/>
      <c r="R112" s="333"/>
      <c r="S112" s="333"/>
      <c r="T112" s="333"/>
      <c r="U112" s="333"/>
      <c r="V112" s="333"/>
      <c r="W112" s="333"/>
      <c r="X112" s="333"/>
      <c r="Y112" s="333"/>
      <c r="Z112" s="333"/>
    </row>
    <row r="113" spans="1:26" ht="16" x14ac:dyDescent="0.2">
      <c r="A113" s="357"/>
      <c r="B113" s="358"/>
      <c r="C113" s="358"/>
      <c r="D113" s="359"/>
      <c r="E113" s="382"/>
      <c r="F113" s="339"/>
      <c r="G113" s="333"/>
      <c r="H113" s="333"/>
      <c r="I113" s="333"/>
      <c r="J113" s="333"/>
      <c r="K113" s="333"/>
      <c r="L113" s="333"/>
      <c r="M113" s="333"/>
      <c r="N113" s="333"/>
      <c r="O113" s="333"/>
      <c r="P113" s="333"/>
      <c r="Q113" s="333"/>
      <c r="R113" s="333"/>
      <c r="S113" s="333"/>
      <c r="T113" s="333"/>
      <c r="U113" s="333"/>
      <c r="V113" s="333"/>
      <c r="W113" s="333"/>
      <c r="X113" s="333"/>
      <c r="Y113" s="333"/>
      <c r="Z113" s="333"/>
    </row>
    <row r="114" spans="1:26" ht="19" customHeight="1" x14ac:dyDescent="0.2">
      <c r="A114" s="849">
        <v>3.12</v>
      </c>
      <c r="B114" s="936" t="s">
        <v>472</v>
      </c>
      <c r="C114" s="750"/>
      <c r="D114" s="750"/>
      <c r="E114" s="751"/>
      <c r="F114" s="339"/>
      <c r="G114" s="333"/>
      <c r="H114" s="333"/>
      <c r="I114" s="333"/>
      <c r="J114" s="333"/>
      <c r="K114" s="333"/>
      <c r="L114" s="333"/>
      <c r="M114" s="333"/>
      <c r="N114" s="333"/>
      <c r="O114" s="333"/>
      <c r="P114" s="333"/>
      <c r="Q114" s="333"/>
      <c r="R114" s="333"/>
      <c r="S114" s="333"/>
      <c r="T114" s="333"/>
      <c r="U114" s="333"/>
      <c r="V114" s="333"/>
      <c r="W114" s="333"/>
      <c r="X114" s="333"/>
      <c r="Y114" s="333"/>
      <c r="Z114" s="333"/>
    </row>
    <row r="115" spans="1:26" ht="60" customHeight="1" x14ac:dyDescent="0.2">
      <c r="A115" s="872"/>
      <c r="B115" s="932" t="s">
        <v>473</v>
      </c>
      <c r="C115" s="750"/>
      <c r="D115" s="750"/>
      <c r="E115" s="751"/>
      <c r="F115" s="339"/>
      <c r="G115" s="333"/>
      <c r="H115" s="333"/>
      <c r="I115" s="333"/>
      <c r="J115" s="333"/>
      <c r="K115" s="333"/>
      <c r="L115" s="333"/>
      <c r="M115" s="333"/>
      <c r="N115" s="333"/>
      <c r="O115" s="333"/>
      <c r="P115" s="333"/>
      <c r="Q115" s="333"/>
      <c r="R115" s="333"/>
      <c r="S115" s="333"/>
      <c r="T115" s="333"/>
      <c r="U115" s="333"/>
      <c r="V115" s="333"/>
      <c r="W115" s="333"/>
      <c r="X115" s="333"/>
      <c r="Y115" s="333"/>
      <c r="Z115" s="333"/>
    </row>
    <row r="116" spans="1:26" ht="17" x14ac:dyDescent="0.2">
      <c r="A116" s="342">
        <v>1</v>
      </c>
      <c r="B116" s="392" t="s">
        <v>474</v>
      </c>
      <c r="C116" s="343" t="s">
        <v>475</v>
      </c>
      <c r="D116" s="344" t="s">
        <v>53</v>
      </c>
      <c r="E116" s="345"/>
      <c r="F116" s="339"/>
      <c r="G116" s="333"/>
      <c r="H116" s="333"/>
      <c r="I116" s="333"/>
      <c r="J116" s="333"/>
      <c r="K116" s="333"/>
      <c r="L116" s="333"/>
      <c r="M116" s="333"/>
      <c r="N116" s="333"/>
      <c r="O116" s="333"/>
      <c r="P116" s="333"/>
      <c r="Q116" s="333"/>
      <c r="R116" s="333"/>
      <c r="S116" s="333"/>
      <c r="T116" s="333"/>
      <c r="U116" s="333"/>
      <c r="V116" s="333"/>
      <c r="W116" s="333"/>
      <c r="X116" s="333"/>
      <c r="Y116" s="333"/>
      <c r="Z116" s="333"/>
    </row>
    <row r="117" spans="1:26" ht="17" x14ac:dyDescent="0.2">
      <c r="A117" s="346">
        <v>2</v>
      </c>
      <c r="B117" s="310" t="s">
        <v>476</v>
      </c>
      <c r="C117" s="347" t="s">
        <v>477</v>
      </c>
      <c r="D117" s="348" t="s">
        <v>53</v>
      </c>
      <c r="E117" s="349"/>
      <c r="F117" s="339"/>
      <c r="G117" s="333"/>
      <c r="H117" s="333"/>
      <c r="I117" s="333"/>
      <c r="J117" s="333"/>
      <c r="K117" s="333"/>
      <c r="L117" s="333"/>
      <c r="M117" s="333"/>
      <c r="N117" s="333"/>
      <c r="O117" s="333"/>
      <c r="P117" s="333"/>
      <c r="Q117" s="333"/>
      <c r="R117" s="333"/>
      <c r="S117" s="333"/>
      <c r="T117" s="333"/>
      <c r="U117" s="333"/>
      <c r="V117" s="333"/>
      <c r="W117" s="333"/>
      <c r="X117" s="333"/>
      <c r="Y117" s="333"/>
      <c r="Z117" s="333"/>
    </row>
    <row r="118" spans="1:26" ht="34" x14ac:dyDescent="0.2">
      <c r="A118" s="350">
        <v>3</v>
      </c>
      <c r="B118" s="351" t="str">
        <f t="shared" ref="B118:B119" si="8">B9</f>
        <v>Check that the app is listed on the "Apps" screen (if it isn't, select "Connect Mobile Apps" if available).</v>
      </c>
      <c r="C118" s="352" t="s">
        <v>454</v>
      </c>
      <c r="D118" s="348" t="s">
        <v>53</v>
      </c>
      <c r="E118" s="349"/>
      <c r="F118" s="339"/>
      <c r="G118" s="333"/>
      <c r="H118" s="333"/>
      <c r="I118" s="333"/>
      <c r="J118" s="333"/>
      <c r="K118" s="333"/>
      <c r="L118" s="333"/>
      <c r="M118" s="333"/>
      <c r="N118" s="333"/>
      <c r="O118" s="333"/>
      <c r="P118" s="333"/>
      <c r="Q118" s="333"/>
      <c r="R118" s="333"/>
      <c r="S118" s="333"/>
      <c r="T118" s="333"/>
      <c r="U118" s="333"/>
      <c r="V118" s="333"/>
      <c r="W118" s="333"/>
      <c r="X118" s="333"/>
      <c r="Y118" s="333"/>
      <c r="Z118" s="333"/>
    </row>
    <row r="119" spans="1:26" ht="17" x14ac:dyDescent="0.2">
      <c r="A119" s="866">
        <v>4</v>
      </c>
      <c r="B119" s="933" t="str">
        <f t="shared" si="8"/>
        <v>Start the app through SDL Core HMI (Selecting the app's button that previously appeared).</v>
      </c>
      <c r="C119" s="353" t="s">
        <v>419</v>
      </c>
      <c r="D119" s="348" t="s">
        <v>53</v>
      </c>
      <c r="E119" s="349"/>
      <c r="F119" s="339"/>
      <c r="G119" s="333"/>
      <c r="H119" s="333"/>
      <c r="I119" s="333"/>
      <c r="J119" s="333"/>
      <c r="K119" s="333"/>
      <c r="L119" s="333"/>
      <c r="M119" s="333"/>
      <c r="N119" s="333"/>
      <c r="O119" s="333"/>
      <c r="P119" s="333"/>
      <c r="Q119" s="333"/>
      <c r="R119" s="333"/>
      <c r="S119" s="333"/>
      <c r="T119" s="333"/>
      <c r="U119" s="333"/>
      <c r="V119" s="333"/>
      <c r="W119" s="333"/>
      <c r="X119" s="333"/>
      <c r="Y119" s="333"/>
      <c r="Z119" s="333"/>
    </row>
    <row r="120" spans="1:26" ht="17" x14ac:dyDescent="0.2">
      <c r="A120" s="887"/>
      <c r="B120" s="929"/>
      <c r="C120" s="354" t="s">
        <v>420</v>
      </c>
      <c r="D120" s="372" t="s">
        <v>53</v>
      </c>
      <c r="E120" s="356"/>
      <c r="F120" s="339"/>
      <c r="G120" s="333"/>
      <c r="H120" s="333"/>
      <c r="I120" s="333"/>
      <c r="J120" s="333"/>
      <c r="K120" s="333"/>
      <c r="L120" s="333"/>
      <c r="M120" s="333"/>
      <c r="N120" s="333"/>
      <c r="O120" s="333"/>
      <c r="P120" s="333"/>
      <c r="Q120" s="333"/>
      <c r="R120" s="333"/>
      <c r="S120" s="333"/>
      <c r="T120" s="333"/>
      <c r="U120" s="333"/>
      <c r="V120" s="333"/>
      <c r="W120" s="333"/>
      <c r="X120" s="333"/>
      <c r="Y120" s="333"/>
      <c r="Z120" s="333"/>
    </row>
    <row r="121" spans="1:26" ht="16" x14ac:dyDescent="0.2">
      <c r="A121" s="357"/>
      <c r="B121" s="358"/>
      <c r="C121" s="358"/>
      <c r="D121" s="359"/>
      <c r="E121" s="382"/>
      <c r="F121" s="339"/>
      <c r="G121" s="333"/>
      <c r="H121" s="333"/>
      <c r="I121" s="333"/>
      <c r="J121" s="333"/>
      <c r="K121" s="333"/>
      <c r="L121" s="333"/>
      <c r="M121" s="333"/>
      <c r="N121" s="333"/>
      <c r="O121" s="333"/>
      <c r="P121" s="333"/>
      <c r="Q121" s="333"/>
      <c r="R121" s="333"/>
      <c r="S121" s="333"/>
      <c r="T121" s="333"/>
      <c r="U121" s="333"/>
      <c r="V121" s="333"/>
      <c r="W121" s="333"/>
      <c r="X121" s="333"/>
      <c r="Y121" s="333"/>
      <c r="Z121" s="333"/>
    </row>
    <row r="122" spans="1:26" ht="19" customHeight="1" x14ac:dyDescent="0.2">
      <c r="A122" s="849">
        <v>3.13</v>
      </c>
      <c r="B122" s="936" t="s">
        <v>478</v>
      </c>
      <c r="C122" s="750"/>
      <c r="D122" s="750"/>
      <c r="E122" s="751"/>
      <c r="F122" s="339"/>
      <c r="G122" s="333"/>
      <c r="H122" s="333"/>
      <c r="I122" s="333"/>
      <c r="J122" s="333"/>
      <c r="K122" s="333"/>
      <c r="L122" s="333"/>
      <c r="M122" s="333"/>
      <c r="N122" s="333"/>
      <c r="O122" s="333"/>
      <c r="P122" s="333"/>
      <c r="Q122" s="333"/>
      <c r="R122" s="333"/>
      <c r="S122" s="333"/>
      <c r="T122" s="333"/>
      <c r="U122" s="333"/>
      <c r="V122" s="333"/>
      <c r="W122" s="333"/>
      <c r="X122" s="333"/>
      <c r="Y122" s="333"/>
      <c r="Z122" s="333"/>
    </row>
    <row r="123" spans="1:26" ht="60" customHeight="1" x14ac:dyDescent="0.2">
      <c r="A123" s="872"/>
      <c r="B123" s="932" t="s">
        <v>479</v>
      </c>
      <c r="C123" s="750"/>
      <c r="D123" s="750"/>
      <c r="E123" s="751"/>
      <c r="F123" s="339"/>
      <c r="G123" s="333"/>
      <c r="H123" s="333"/>
      <c r="I123" s="333"/>
      <c r="J123" s="333"/>
      <c r="K123" s="333"/>
      <c r="L123" s="333"/>
      <c r="M123" s="333"/>
      <c r="N123" s="333"/>
      <c r="O123" s="333"/>
      <c r="P123" s="333"/>
      <c r="Q123" s="333"/>
      <c r="R123" s="333"/>
      <c r="S123" s="333"/>
      <c r="T123" s="333"/>
      <c r="U123" s="333"/>
      <c r="V123" s="333"/>
      <c r="W123" s="333"/>
      <c r="X123" s="333"/>
      <c r="Y123" s="333"/>
      <c r="Z123" s="333"/>
    </row>
    <row r="124" spans="1:26" ht="17" x14ac:dyDescent="0.2">
      <c r="A124" s="342">
        <v>1</v>
      </c>
      <c r="B124" s="308" t="s">
        <v>437</v>
      </c>
      <c r="C124" s="361" t="s">
        <v>480</v>
      </c>
      <c r="D124" s="344" t="s">
        <v>53</v>
      </c>
      <c r="E124" s="345"/>
      <c r="F124" s="339"/>
      <c r="G124" s="333"/>
      <c r="H124" s="333"/>
      <c r="I124" s="333"/>
      <c r="J124" s="333"/>
      <c r="K124" s="333"/>
      <c r="L124" s="333"/>
      <c r="M124" s="333"/>
      <c r="N124" s="333"/>
      <c r="O124" s="333"/>
      <c r="P124" s="333"/>
      <c r="Q124" s="333"/>
      <c r="R124" s="333"/>
      <c r="S124" s="333"/>
      <c r="T124" s="333"/>
      <c r="U124" s="333"/>
      <c r="V124" s="333"/>
      <c r="W124" s="333"/>
      <c r="X124" s="333"/>
      <c r="Y124" s="333"/>
      <c r="Z124" s="333"/>
    </row>
    <row r="125" spans="1:26" ht="17" x14ac:dyDescent="0.2">
      <c r="A125" s="346">
        <v>2</v>
      </c>
      <c r="B125" s="310" t="s">
        <v>481</v>
      </c>
      <c r="C125" s="347" t="s">
        <v>482</v>
      </c>
      <c r="D125" s="348" t="s">
        <v>53</v>
      </c>
      <c r="E125" s="349"/>
      <c r="F125" s="339"/>
      <c r="G125" s="333"/>
      <c r="H125" s="333"/>
      <c r="I125" s="333"/>
      <c r="J125" s="333"/>
      <c r="K125" s="333"/>
      <c r="L125" s="333"/>
      <c r="M125" s="333"/>
      <c r="N125" s="333"/>
      <c r="O125" s="333"/>
      <c r="P125" s="333"/>
      <c r="Q125" s="333"/>
      <c r="R125" s="333"/>
      <c r="S125" s="333"/>
      <c r="T125" s="333"/>
      <c r="U125" s="333"/>
      <c r="V125" s="333"/>
      <c r="W125" s="333"/>
      <c r="X125" s="333"/>
      <c r="Y125" s="333"/>
      <c r="Z125" s="333"/>
    </row>
    <row r="126" spans="1:26" ht="17" x14ac:dyDescent="0.2">
      <c r="A126" s="860">
        <v>3</v>
      </c>
      <c r="B126" s="915" t="s">
        <v>483</v>
      </c>
      <c r="C126" s="362" t="s">
        <v>419</v>
      </c>
      <c r="D126" s="348" t="s">
        <v>53</v>
      </c>
      <c r="E126" s="394"/>
      <c r="F126" s="339"/>
      <c r="G126" s="333"/>
      <c r="H126" s="333"/>
      <c r="I126" s="333"/>
      <c r="J126" s="333"/>
      <c r="K126" s="333"/>
      <c r="L126" s="333"/>
      <c r="M126" s="333"/>
      <c r="N126" s="333"/>
      <c r="O126" s="333"/>
      <c r="P126" s="333"/>
      <c r="Q126" s="333"/>
      <c r="R126" s="333"/>
      <c r="S126" s="333"/>
      <c r="T126" s="333"/>
      <c r="U126" s="333"/>
      <c r="V126" s="333"/>
      <c r="W126" s="333"/>
      <c r="X126" s="333"/>
      <c r="Y126" s="333"/>
      <c r="Z126" s="333"/>
    </row>
    <row r="127" spans="1:26" ht="17" x14ac:dyDescent="0.2">
      <c r="A127" s="887"/>
      <c r="B127" s="929"/>
      <c r="C127" s="371" t="s">
        <v>420</v>
      </c>
      <c r="D127" s="372" t="s">
        <v>53</v>
      </c>
      <c r="E127" s="356"/>
      <c r="F127" s="339"/>
      <c r="G127" s="333"/>
      <c r="H127" s="333"/>
      <c r="I127" s="333"/>
      <c r="J127" s="333"/>
      <c r="K127" s="333"/>
      <c r="L127" s="333"/>
      <c r="M127" s="333"/>
      <c r="N127" s="333"/>
      <c r="O127" s="333"/>
      <c r="P127" s="333"/>
      <c r="Q127" s="333"/>
      <c r="R127" s="333"/>
      <c r="S127" s="333"/>
      <c r="T127" s="333"/>
      <c r="U127" s="333"/>
      <c r="V127" s="333"/>
      <c r="W127" s="333"/>
      <c r="X127" s="333"/>
      <c r="Y127" s="333"/>
      <c r="Z127" s="333"/>
    </row>
    <row r="128" spans="1:26" ht="16" x14ac:dyDescent="0.2">
      <c r="A128" s="357"/>
      <c r="B128" s="358"/>
      <c r="C128" s="358"/>
      <c r="D128" s="359"/>
      <c r="E128" s="382"/>
      <c r="F128" s="339"/>
      <c r="G128" s="333"/>
      <c r="H128" s="333"/>
      <c r="I128" s="333"/>
      <c r="J128" s="333"/>
      <c r="K128" s="333"/>
      <c r="L128" s="333"/>
      <c r="M128" s="333"/>
      <c r="N128" s="333"/>
      <c r="O128" s="333"/>
      <c r="P128" s="333"/>
      <c r="Q128" s="333"/>
      <c r="R128" s="333"/>
      <c r="S128" s="333"/>
      <c r="T128" s="333"/>
      <c r="U128" s="333"/>
      <c r="V128" s="333"/>
      <c r="W128" s="333"/>
      <c r="X128" s="333"/>
      <c r="Y128" s="333"/>
      <c r="Z128" s="333"/>
    </row>
    <row r="129" spans="1:26" ht="19" customHeight="1" x14ac:dyDescent="0.2">
      <c r="A129" s="943">
        <v>3.14</v>
      </c>
      <c r="B129" s="937" t="s">
        <v>484</v>
      </c>
      <c r="C129" s="750"/>
      <c r="D129" s="750"/>
      <c r="E129" s="751"/>
      <c r="F129" s="339"/>
      <c r="G129" s="333"/>
      <c r="H129" s="333"/>
      <c r="I129" s="333"/>
      <c r="J129" s="333"/>
      <c r="K129" s="333"/>
      <c r="L129" s="333"/>
      <c r="M129" s="333"/>
      <c r="N129" s="333"/>
      <c r="O129" s="333"/>
      <c r="P129" s="333"/>
      <c r="Q129" s="333"/>
      <c r="R129" s="333"/>
      <c r="S129" s="333"/>
      <c r="T129" s="333"/>
      <c r="U129" s="333"/>
      <c r="V129" s="333"/>
      <c r="W129" s="333"/>
      <c r="X129" s="333"/>
      <c r="Y129" s="333"/>
      <c r="Z129" s="333"/>
    </row>
    <row r="130" spans="1:26" ht="60" customHeight="1" x14ac:dyDescent="0.2">
      <c r="A130" s="872"/>
      <c r="B130" s="932" t="s">
        <v>485</v>
      </c>
      <c r="C130" s="750"/>
      <c r="D130" s="750"/>
      <c r="E130" s="751"/>
      <c r="F130" s="339"/>
      <c r="G130" s="333"/>
      <c r="H130" s="333"/>
      <c r="I130" s="333"/>
      <c r="J130" s="333"/>
      <c r="K130" s="333"/>
      <c r="L130" s="333"/>
      <c r="M130" s="333"/>
      <c r="N130" s="333"/>
      <c r="O130" s="333"/>
      <c r="P130" s="333"/>
      <c r="Q130" s="333"/>
      <c r="R130" s="333"/>
      <c r="S130" s="333"/>
      <c r="T130" s="333"/>
      <c r="U130" s="333"/>
      <c r="V130" s="333"/>
      <c r="W130" s="333"/>
      <c r="X130" s="333"/>
      <c r="Y130" s="333"/>
      <c r="Z130" s="333"/>
    </row>
    <row r="131" spans="1:26" ht="68" x14ac:dyDescent="0.2">
      <c r="A131" s="342">
        <v>1</v>
      </c>
      <c r="B131" s="392" t="str">
        <f t="shared" ref="B131:C131" si="9">B8</f>
        <v>iOS: Start the mobile app on the phone.
Android: Select the app on the AOA dialog to allow the USB Connection.</v>
      </c>
      <c r="C131" s="343" t="str">
        <f t="shared" si="9"/>
        <v>iOS: App Running on the phone foreground: YES
Android: SDL notification appears (Notification will not appear unless app has POST_NOTIFICATIONS permission when running on Android 13+ device), connects USB</v>
      </c>
      <c r="D131" s="344" t="s">
        <v>53</v>
      </c>
      <c r="E131" s="345"/>
      <c r="F131" s="339"/>
      <c r="G131" s="333"/>
      <c r="H131" s="333"/>
      <c r="I131" s="333"/>
      <c r="J131" s="333"/>
      <c r="K131" s="333"/>
      <c r="L131" s="333"/>
      <c r="M131" s="333"/>
      <c r="N131" s="333"/>
      <c r="O131" s="333"/>
      <c r="P131" s="333"/>
      <c r="Q131" s="333"/>
      <c r="R131" s="333"/>
      <c r="S131" s="333"/>
      <c r="T131" s="333"/>
      <c r="U131" s="333"/>
      <c r="V131" s="333"/>
      <c r="W131" s="333"/>
      <c r="X131" s="333"/>
      <c r="Y131" s="333"/>
      <c r="Z131" s="333"/>
    </row>
    <row r="132" spans="1:26" ht="17" x14ac:dyDescent="0.2">
      <c r="A132" s="346">
        <v>2</v>
      </c>
      <c r="B132" s="310" t="s">
        <v>430</v>
      </c>
      <c r="C132" s="368" t="s">
        <v>431</v>
      </c>
      <c r="D132" s="348" t="s">
        <v>53</v>
      </c>
      <c r="E132" s="349"/>
      <c r="F132" s="339"/>
      <c r="G132" s="333"/>
      <c r="H132" s="333"/>
      <c r="I132" s="333"/>
      <c r="J132" s="333"/>
      <c r="K132" s="333"/>
      <c r="L132" s="333"/>
      <c r="M132" s="333"/>
      <c r="N132" s="333"/>
      <c r="O132" s="333"/>
      <c r="P132" s="333"/>
      <c r="Q132" s="333"/>
      <c r="R132" s="333"/>
      <c r="S132" s="333"/>
      <c r="T132" s="333"/>
      <c r="U132" s="333"/>
      <c r="V132" s="333"/>
      <c r="W132" s="333"/>
      <c r="X132" s="333"/>
      <c r="Y132" s="333"/>
      <c r="Z132" s="333"/>
    </row>
    <row r="133" spans="1:26" ht="17" x14ac:dyDescent="0.2">
      <c r="A133" s="860">
        <v>3</v>
      </c>
      <c r="B133" s="915" t="str">
        <f>B10</f>
        <v>Start the app through SDL Core HMI (Selecting the app's button that previously appeared).</v>
      </c>
      <c r="C133" s="362" t="s">
        <v>486</v>
      </c>
      <c r="D133" s="395" t="s">
        <v>53</v>
      </c>
      <c r="E133" s="349"/>
      <c r="F133" s="339"/>
      <c r="G133" s="333"/>
      <c r="H133" s="333"/>
      <c r="I133" s="333"/>
      <c r="J133" s="333"/>
      <c r="K133" s="333"/>
      <c r="L133" s="333"/>
      <c r="M133" s="333"/>
      <c r="N133" s="333"/>
      <c r="O133" s="333"/>
      <c r="P133" s="333"/>
      <c r="Q133" s="333"/>
      <c r="R133" s="333"/>
      <c r="S133" s="333"/>
      <c r="T133" s="333"/>
      <c r="U133" s="333"/>
      <c r="V133" s="333"/>
      <c r="W133" s="333"/>
      <c r="X133" s="333"/>
      <c r="Y133" s="333"/>
      <c r="Z133" s="333"/>
    </row>
    <row r="134" spans="1:26" ht="17" x14ac:dyDescent="0.2">
      <c r="A134" s="887"/>
      <c r="B134" s="929"/>
      <c r="C134" s="371" t="s">
        <v>420</v>
      </c>
      <c r="D134" s="355" t="s">
        <v>53</v>
      </c>
      <c r="E134" s="356"/>
      <c r="F134" s="339"/>
      <c r="G134" s="333"/>
      <c r="H134" s="333"/>
      <c r="I134" s="333"/>
      <c r="J134" s="333"/>
      <c r="K134" s="333"/>
      <c r="L134" s="333"/>
      <c r="M134" s="333"/>
      <c r="N134" s="333"/>
      <c r="O134" s="333"/>
      <c r="P134" s="333"/>
      <c r="Q134" s="333"/>
      <c r="R134" s="333"/>
      <c r="S134" s="333"/>
      <c r="T134" s="333"/>
      <c r="U134" s="333"/>
      <c r="V134" s="333"/>
      <c r="W134" s="333"/>
      <c r="X134" s="333"/>
      <c r="Y134" s="333"/>
      <c r="Z134" s="333"/>
    </row>
    <row r="135" spans="1:26" ht="15" x14ac:dyDescent="0.2">
      <c r="A135" s="396"/>
      <c r="B135" s="397"/>
      <c r="C135" s="398"/>
      <c r="D135" s="399"/>
      <c r="E135" s="400"/>
      <c r="F135" s="385"/>
      <c r="G135" s="333"/>
      <c r="H135" s="333"/>
      <c r="I135" s="333"/>
      <c r="J135" s="333"/>
      <c r="K135" s="333"/>
      <c r="L135" s="333"/>
      <c r="M135" s="333"/>
      <c r="N135" s="333"/>
      <c r="O135" s="333"/>
      <c r="P135" s="333"/>
      <c r="Q135" s="333"/>
      <c r="R135" s="333"/>
      <c r="S135" s="333"/>
      <c r="T135" s="333"/>
      <c r="U135" s="333"/>
      <c r="V135" s="333"/>
      <c r="W135" s="333"/>
      <c r="X135" s="333"/>
      <c r="Y135" s="333"/>
      <c r="Z135" s="333"/>
    </row>
    <row r="136" spans="1:26" ht="19" customHeight="1" x14ac:dyDescent="0.25">
      <c r="A136" s="944">
        <v>3.15</v>
      </c>
      <c r="B136" s="939" t="s">
        <v>408</v>
      </c>
      <c r="C136" s="750"/>
      <c r="D136" s="750"/>
      <c r="E136" s="751"/>
      <c r="F136" s="401"/>
      <c r="G136" s="333"/>
      <c r="H136" s="333"/>
      <c r="I136" s="333"/>
      <c r="J136" s="333"/>
      <c r="K136" s="333"/>
      <c r="L136" s="333"/>
      <c r="M136" s="333"/>
      <c r="N136" s="333"/>
      <c r="O136" s="333"/>
      <c r="P136" s="333"/>
      <c r="Q136" s="333"/>
      <c r="R136" s="333"/>
      <c r="S136" s="333"/>
      <c r="T136" s="333"/>
      <c r="U136" s="333"/>
      <c r="V136" s="333"/>
      <c r="W136" s="333"/>
      <c r="X136" s="333"/>
      <c r="Y136" s="333"/>
      <c r="Z136" s="333"/>
    </row>
    <row r="137" spans="1:26" ht="60" customHeight="1" x14ac:dyDescent="0.25">
      <c r="A137" s="945"/>
      <c r="B137" s="940" t="s">
        <v>487</v>
      </c>
      <c r="C137" s="941"/>
      <c r="D137" s="941"/>
      <c r="E137" s="942"/>
      <c r="F137" s="402"/>
      <c r="G137" s="333"/>
      <c r="H137" s="333"/>
      <c r="I137" s="333"/>
      <c r="J137" s="333"/>
      <c r="K137" s="333"/>
      <c r="L137" s="333"/>
      <c r="M137" s="333"/>
      <c r="N137" s="333"/>
      <c r="O137" s="333"/>
      <c r="P137" s="333"/>
      <c r="Q137" s="333"/>
      <c r="R137" s="333"/>
      <c r="S137" s="333"/>
      <c r="T137" s="333"/>
      <c r="U137" s="333"/>
      <c r="V137" s="333"/>
      <c r="W137" s="333"/>
      <c r="X137" s="333"/>
      <c r="Y137" s="333"/>
      <c r="Z137" s="333"/>
    </row>
    <row r="138" spans="1:26" ht="85" x14ac:dyDescent="0.2">
      <c r="A138" s="711">
        <v>1</v>
      </c>
      <c r="B138" s="188" t="s">
        <v>832</v>
      </c>
      <c r="C138" s="712" t="s">
        <v>833</v>
      </c>
      <c r="D138" s="344" t="s">
        <v>53</v>
      </c>
      <c r="E138" s="403"/>
      <c r="F138" s="402"/>
      <c r="G138" s="333"/>
      <c r="H138" s="333"/>
      <c r="I138" s="333"/>
      <c r="J138" s="333"/>
      <c r="K138" s="333"/>
      <c r="L138" s="333"/>
      <c r="M138" s="333"/>
      <c r="N138" s="333"/>
      <c r="O138" s="333"/>
      <c r="P138" s="333"/>
      <c r="Q138" s="333"/>
      <c r="R138" s="333"/>
      <c r="S138" s="333"/>
      <c r="T138" s="333"/>
      <c r="U138" s="333"/>
      <c r="V138" s="333"/>
      <c r="W138" s="333"/>
      <c r="X138" s="333"/>
      <c r="Y138" s="333"/>
      <c r="Z138" s="333"/>
    </row>
    <row r="139" spans="1:26" ht="17" x14ac:dyDescent="0.2">
      <c r="A139" s="709">
        <v>2</v>
      </c>
      <c r="B139" s="710" t="s">
        <v>415</v>
      </c>
      <c r="C139" s="710" t="s">
        <v>416</v>
      </c>
      <c r="D139" s="395" t="s">
        <v>53</v>
      </c>
      <c r="E139" s="404"/>
      <c r="F139" s="401"/>
      <c r="G139" s="333"/>
      <c r="H139" s="333"/>
      <c r="I139" s="333"/>
      <c r="J139" s="333"/>
      <c r="K139" s="333"/>
      <c r="L139" s="333"/>
      <c r="M139" s="333"/>
      <c r="N139" s="333"/>
      <c r="O139" s="333"/>
      <c r="P139" s="333"/>
      <c r="Q139" s="333"/>
      <c r="R139" s="333"/>
      <c r="S139" s="333"/>
      <c r="T139" s="333"/>
      <c r="U139" s="333"/>
      <c r="V139" s="333"/>
      <c r="W139" s="333"/>
      <c r="X139" s="333"/>
      <c r="Y139" s="333"/>
      <c r="Z139" s="333"/>
    </row>
    <row r="140" spans="1:26" ht="51" x14ac:dyDescent="0.2">
      <c r="A140" s="708">
        <v>3</v>
      </c>
      <c r="B140" s="707" t="s">
        <v>488</v>
      </c>
      <c r="C140" s="707" t="s">
        <v>829</v>
      </c>
      <c r="D140" s="395" t="s">
        <v>53</v>
      </c>
      <c r="E140" s="404"/>
      <c r="F140" s="401"/>
      <c r="G140" s="333"/>
      <c r="H140" s="333"/>
      <c r="I140" s="333"/>
      <c r="J140" s="333"/>
      <c r="K140" s="333"/>
      <c r="L140" s="333"/>
      <c r="M140" s="333"/>
      <c r="N140" s="333"/>
      <c r="O140" s="333"/>
      <c r="P140" s="333"/>
      <c r="Q140" s="333"/>
      <c r="R140" s="333"/>
      <c r="S140" s="333"/>
      <c r="T140" s="333"/>
      <c r="U140" s="333"/>
      <c r="V140" s="333"/>
      <c r="W140" s="333"/>
      <c r="X140" s="333"/>
      <c r="Y140" s="333"/>
      <c r="Z140" s="333"/>
    </row>
    <row r="141" spans="1:26" ht="17" x14ac:dyDescent="0.2">
      <c r="A141" s="709">
        <v>4</v>
      </c>
      <c r="B141" s="710" t="s">
        <v>489</v>
      </c>
      <c r="C141" s="710" t="s">
        <v>418</v>
      </c>
      <c r="D141" s="395" t="s">
        <v>53</v>
      </c>
      <c r="E141" s="404"/>
      <c r="F141" s="401"/>
      <c r="G141" s="333"/>
      <c r="H141" s="333"/>
      <c r="I141" s="333"/>
      <c r="J141" s="333"/>
      <c r="K141" s="333"/>
      <c r="L141" s="333"/>
      <c r="M141" s="333"/>
      <c r="N141" s="333"/>
      <c r="O141" s="333"/>
      <c r="P141" s="333"/>
      <c r="Q141" s="333"/>
      <c r="R141" s="333"/>
      <c r="S141" s="333"/>
      <c r="T141" s="333"/>
      <c r="U141" s="333"/>
      <c r="V141" s="333"/>
      <c r="W141" s="333"/>
      <c r="X141" s="333"/>
      <c r="Y141" s="333"/>
      <c r="Z141" s="333"/>
    </row>
    <row r="142" spans="1:26" ht="17" x14ac:dyDescent="0.2">
      <c r="A142" s="708">
        <v>5</v>
      </c>
      <c r="B142" s="713" t="s">
        <v>834</v>
      </c>
      <c r="C142" s="713" t="s">
        <v>490</v>
      </c>
      <c r="D142" s="395" t="s">
        <v>53</v>
      </c>
      <c r="E142" s="404"/>
      <c r="F142" s="401"/>
      <c r="G142" s="333"/>
      <c r="H142" s="333"/>
      <c r="I142" s="333"/>
      <c r="J142" s="333"/>
      <c r="K142" s="333"/>
      <c r="L142" s="333"/>
      <c r="M142" s="333"/>
      <c r="N142" s="333"/>
      <c r="O142" s="333"/>
      <c r="P142" s="333"/>
      <c r="Q142" s="333"/>
      <c r="R142" s="333"/>
      <c r="S142" s="333"/>
      <c r="T142" s="333"/>
      <c r="U142" s="333"/>
      <c r="V142" s="333"/>
      <c r="W142" s="333"/>
      <c r="X142" s="333"/>
      <c r="Y142" s="333"/>
      <c r="Z142" s="333"/>
    </row>
    <row r="143" spans="1:26" ht="34" x14ac:dyDescent="0.2">
      <c r="A143" s="709">
        <v>6</v>
      </c>
      <c r="B143" s="464" t="s">
        <v>830</v>
      </c>
      <c r="C143" s="710" t="s">
        <v>409</v>
      </c>
      <c r="D143" s="395" t="s">
        <v>53</v>
      </c>
      <c r="E143" s="404"/>
      <c r="F143" s="401"/>
      <c r="G143" s="333"/>
      <c r="H143" s="333"/>
      <c r="I143" s="333"/>
      <c r="J143" s="333"/>
      <c r="K143" s="333"/>
      <c r="L143" s="333"/>
      <c r="M143" s="333"/>
      <c r="N143" s="333"/>
      <c r="O143" s="333"/>
      <c r="P143" s="333"/>
      <c r="Q143" s="333"/>
      <c r="R143" s="333"/>
      <c r="S143" s="333"/>
      <c r="T143" s="333"/>
      <c r="U143" s="333"/>
      <c r="V143" s="333"/>
      <c r="W143" s="333"/>
      <c r="X143" s="333"/>
      <c r="Y143" s="333"/>
      <c r="Z143" s="333"/>
    </row>
    <row r="144" spans="1:26" ht="17" x14ac:dyDescent="0.2">
      <c r="A144" s="708">
        <v>7</v>
      </c>
      <c r="B144" s="713" t="s">
        <v>437</v>
      </c>
      <c r="C144" s="713" t="s">
        <v>491</v>
      </c>
      <c r="D144" s="395" t="s">
        <v>53</v>
      </c>
      <c r="E144" s="404"/>
      <c r="F144" s="401"/>
      <c r="G144" s="333"/>
      <c r="H144" s="333"/>
      <c r="I144" s="333"/>
      <c r="J144" s="333"/>
      <c r="K144" s="333"/>
      <c r="L144" s="333"/>
      <c r="M144" s="333"/>
      <c r="N144" s="333"/>
      <c r="O144" s="333"/>
      <c r="P144" s="333"/>
      <c r="Q144" s="333"/>
      <c r="R144" s="333"/>
      <c r="S144" s="333"/>
      <c r="T144" s="333"/>
      <c r="U144" s="333"/>
      <c r="V144" s="333"/>
      <c r="W144" s="333"/>
      <c r="X144" s="333"/>
      <c r="Y144" s="333"/>
      <c r="Z144" s="333"/>
    </row>
    <row r="145" spans="1:26" ht="34" x14ac:dyDescent="0.2">
      <c r="A145" s="709">
        <v>8</v>
      </c>
      <c r="B145" s="464" t="s">
        <v>835</v>
      </c>
      <c r="C145" s="710" t="s">
        <v>821</v>
      </c>
      <c r="D145" s="395" t="s">
        <v>53</v>
      </c>
      <c r="E145" s="404"/>
      <c r="F145" s="401"/>
      <c r="G145" s="333"/>
      <c r="H145" s="333"/>
      <c r="I145" s="333"/>
      <c r="J145" s="333"/>
      <c r="K145" s="333"/>
      <c r="L145" s="333"/>
      <c r="M145" s="333"/>
      <c r="N145" s="333"/>
      <c r="O145" s="333"/>
      <c r="P145" s="333"/>
      <c r="Q145" s="333"/>
      <c r="R145" s="333"/>
      <c r="S145" s="333"/>
      <c r="T145" s="333"/>
      <c r="U145" s="333"/>
      <c r="V145" s="333"/>
      <c r="W145" s="333"/>
      <c r="X145" s="333"/>
      <c r="Y145" s="333"/>
      <c r="Z145" s="333"/>
    </row>
    <row r="146" spans="1:26" ht="17" x14ac:dyDescent="0.2">
      <c r="A146" s="708">
        <v>9</v>
      </c>
      <c r="B146" s="713" t="s">
        <v>415</v>
      </c>
      <c r="C146" s="713" t="s">
        <v>416</v>
      </c>
      <c r="D146" s="395" t="s">
        <v>53</v>
      </c>
      <c r="E146" s="404"/>
      <c r="F146" s="401"/>
      <c r="G146" s="333"/>
      <c r="H146" s="333"/>
      <c r="I146" s="333"/>
      <c r="J146" s="333"/>
      <c r="K146" s="333"/>
      <c r="L146" s="333"/>
      <c r="M146" s="333"/>
      <c r="N146" s="333"/>
      <c r="O146" s="333"/>
      <c r="P146" s="333"/>
      <c r="Q146" s="333"/>
      <c r="R146" s="333"/>
      <c r="S146" s="333"/>
      <c r="T146" s="333"/>
      <c r="U146" s="333"/>
      <c r="V146" s="333"/>
      <c r="W146" s="333"/>
      <c r="X146" s="333"/>
      <c r="Y146" s="333"/>
      <c r="Z146" s="333"/>
    </row>
    <row r="147" spans="1:26" ht="51" x14ac:dyDescent="0.2">
      <c r="A147" s="709">
        <v>10</v>
      </c>
      <c r="B147" s="710" t="s">
        <v>488</v>
      </c>
      <c r="C147" s="464" t="s">
        <v>829</v>
      </c>
      <c r="D147" s="395" t="s">
        <v>53</v>
      </c>
      <c r="E147" s="404"/>
      <c r="F147" s="401"/>
      <c r="G147" s="333"/>
      <c r="H147" s="333"/>
      <c r="I147" s="333"/>
      <c r="J147" s="333"/>
      <c r="K147" s="333"/>
      <c r="L147" s="333"/>
      <c r="M147" s="333"/>
      <c r="N147" s="333"/>
      <c r="O147" s="333"/>
      <c r="P147" s="333"/>
      <c r="Q147" s="333"/>
      <c r="R147" s="333"/>
      <c r="S147" s="333"/>
      <c r="T147" s="333"/>
      <c r="U147" s="333"/>
      <c r="V147" s="333"/>
      <c r="W147" s="333"/>
      <c r="X147" s="333"/>
      <c r="Y147" s="333"/>
      <c r="Z147" s="333"/>
    </row>
    <row r="148" spans="1:26" ht="34" x14ac:dyDescent="0.2">
      <c r="A148" s="714">
        <v>11</v>
      </c>
      <c r="B148" s="715" t="s">
        <v>836</v>
      </c>
      <c r="C148" s="716" t="s">
        <v>418</v>
      </c>
      <c r="D148" s="355" t="s">
        <v>53</v>
      </c>
      <c r="E148" s="405"/>
      <c r="F148" s="401"/>
      <c r="G148" s="333"/>
      <c r="H148" s="333"/>
      <c r="I148" s="333"/>
      <c r="J148" s="333"/>
      <c r="K148" s="333"/>
      <c r="L148" s="333"/>
      <c r="M148" s="333"/>
      <c r="N148" s="333"/>
      <c r="O148" s="333"/>
      <c r="P148" s="333"/>
      <c r="Q148" s="333"/>
      <c r="R148" s="333"/>
      <c r="S148" s="333"/>
      <c r="T148" s="333"/>
      <c r="U148" s="333"/>
      <c r="V148" s="333"/>
      <c r="W148" s="333"/>
      <c r="X148" s="333"/>
      <c r="Y148" s="333"/>
      <c r="Z148" s="333"/>
    </row>
    <row r="149" spans="1:26" ht="15" x14ac:dyDescent="0.2">
      <c r="A149" s="406"/>
      <c r="B149" s="407"/>
      <c r="C149" s="408"/>
      <c r="D149" s="409"/>
      <c r="E149" s="410"/>
      <c r="F149" s="411"/>
      <c r="G149" s="333"/>
      <c r="H149" s="333"/>
      <c r="I149" s="333"/>
      <c r="J149" s="333"/>
      <c r="K149" s="333"/>
      <c r="L149" s="333"/>
      <c r="M149" s="333"/>
      <c r="N149" s="333"/>
      <c r="O149" s="333"/>
      <c r="P149" s="333"/>
      <c r="Q149" s="333"/>
      <c r="R149" s="333"/>
      <c r="S149" s="333"/>
      <c r="T149" s="333"/>
      <c r="U149" s="333"/>
      <c r="V149" s="333"/>
      <c r="W149" s="333"/>
      <c r="X149" s="333"/>
      <c r="Y149" s="333"/>
      <c r="Z149" s="333"/>
    </row>
    <row r="150" spans="1:26" ht="15" x14ac:dyDescent="0.2">
      <c r="A150" s="412"/>
      <c r="B150" s="333"/>
      <c r="C150" s="333"/>
      <c r="D150" s="412"/>
      <c r="E150" s="333"/>
      <c r="F150" s="333"/>
      <c r="G150" s="333"/>
      <c r="H150" s="333"/>
      <c r="I150" s="333"/>
      <c r="J150" s="333"/>
      <c r="K150" s="333"/>
      <c r="L150" s="333"/>
      <c r="M150" s="333"/>
      <c r="N150" s="333"/>
      <c r="O150" s="333"/>
      <c r="P150" s="333"/>
      <c r="Q150" s="333"/>
      <c r="R150" s="333"/>
      <c r="S150" s="333"/>
      <c r="T150" s="333"/>
      <c r="U150" s="333"/>
      <c r="V150" s="333"/>
      <c r="W150" s="333"/>
      <c r="X150" s="333"/>
      <c r="Y150" s="333"/>
      <c r="Z150" s="333"/>
    </row>
  </sheetData>
  <mergeCells count="76">
    <mergeCell ref="A26:A27"/>
    <mergeCell ref="B26:B27"/>
    <mergeCell ref="A29:A30"/>
    <mergeCell ref="B29:E29"/>
    <mergeCell ref="B30:E30"/>
    <mergeCell ref="A17:A18"/>
    <mergeCell ref="B17:B18"/>
    <mergeCell ref="B20:E20"/>
    <mergeCell ref="B21:E21"/>
    <mergeCell ref="A20:A21"/>
    <mergeCell ref="A10:A11"/>
    <mergeCell ref="B10:B11"/>
    <mergeCell ref="A13:A14"/>
    <mergeCell ref="B13:E13"/>
    <mergeCell ref="B14:E14"/>
    <mergeCell ref="A1:E1"/>
    <mergeCell ref="B3:E3"/>
    <mergeCell ref="A5:A6"/>
    <mergeCell ref="B5:E5"/>
    <mergeCell ref="B6:E6"/>
    <mergeCell ref="B122:E122"/>
    <mergeCell ref="B123:E123"/>
    <mergeCell ref="B136:E136"/>
    <mergeCell ref="B137:E137"/>
    <mergeCell ref="A122:A123"/>
    <mergeCell ref="A126:A127"/>
    <mergeCell ref="B126:B127"/>
    <mergeCell ref="A129:A130"/>
    <mergeCell ref="B129:E129"/>
    <mergeCell ref="B130:E130"/>
    <mergeCell ref="B133:B134"/>
    <mergeCell ref="A133:A134"/>
    <mergeCell ref="A136:A137"/>
    <mergeCell ref="A114:A115"/>
    <mergeCell ref="B114:E114"/>
    <mergeCell ref="B115:E115"/>
    <mergeCell ref="A119:A120"/>
    <mergeCell ref="B119:B120"/>
    <mergeCell ref="A100:A101"/>
    <mergeCell ref="B100:E100"/>
    <mergeCell ref="B101:E101"/>
    <mergeCell ref="A111:A112"/>
    <mergeCell ref="B111:B112"/>
    <mergeCell ref="A72:A73"/>
    <mergeCell ref="A77:A78"/>
    <mergeCell ref="B77:B78"/>
    <mergeCell ref="A80:A81"/>
    <mergeCell ref="A97:A98"/>
    <mergeCell ref="B97:B98"/>
    <mergeCell ref="B72:E72"/>
    <mergeCell ref="B73:E73"/>
    <mergeCell ref="B80:E80"/>
    <mergeCell ref="B81:E81"/>
    <mergeCell ref="A85:A86"/>
    <mergeCell ref="B85:B86"/>
    <mergeCell ref="A88:A89"/>
    <mergeCell ref="B88:E88"/>
    <mergeCell ref="B89:E89"/>
    <mergeCell ref="A56:A59"/>
    <mergeCell ref="B56:B59"/>
    <mergeCell ref="A63:A64"/>
    <mergeCell ref="A69:A70"/>
    <mergeCell ref="B69:B70"/>
    <mergeCell ref="B61:E61"/>
    <mergeCell ref="B63:E63"/>
    <mergeCell ref="B64:E64"/>
    <mergeCell ref="A35:A36"/>
    <mergeCell ref="A38:A39"/>
    <mergeCell ref="A44:A45"/>
    <mergeCell ref="B44:B45"/>
    <mergeCell ref="A49:A50"/>
    <mergeCell ref="B35:B36"/>
    <mergeCell ref="B38:E38"/>
    <mergeCell ref="B39:E39"/>
    <mergeCell ref="B49:E49"/>
    <mergeCell ref="B50:E50"/>
  </mergeCells>
  <conditionalFormatting sqref="D62 D65:D71 D74:D79 D82:D87 D90:D99 D102:D113 D116:D121 D124:D128 D131:D135 D138:D149">
    <cfRule type="containsText" dxfId="104" priority="1" operator="containsText" text="Pending Review">
      <formula>NOT(ISERROR(SEARCH(("Pending Review"),(D62))))</formula>
    </cfRule>
  </conditionalFormatting>
  <conditionalFormatting sqref="D62 D65:D71 D74:D79 D82:D87 D90:D99 D102:D113 D116:D121 D124:D128 D131:D135 D138:D149">
    <cfRule type="containsText" dxfId="103" priority="2" operator="containsText" text="Not Applicable">
      <formula>NOT(ISERROR(SEARCH(("Not Applicable"),(D62))))</formula>
    </cfRule>
  </conditionalFormatting>
  <conditionalFormatting sqref="D62 D65:D71 D74:D79 D82:D87 D90:D99 D102:D113 D116:D121 D124:D128 D131:D135 D138:D149">
    <cfRule type="containsText" dxfId="102" priority="3" operator="containsText" text="Pass">
      <formula>NOT(ISERROR(SEARCH(("Pass"),(D62))))</formula>
    </cfRule>
  </conditionalFormatting>
  <conditionalFormatting sqref="D62 D65:D71 D74:D79 D82:D87 D90:D99 D102:D113 D116:D121 D124:D128 D131:D135 D138:D149">
    <cfRule type="containsText" dxfId="101" priority="4" operator="containsText" text="Fail">
      <formula>NOT(ISERROR(SEARCH(("Fail"),(D62))))</formula>
    </cfRule>
  </conditionalFormatting>
  <conditionalFormatting sqref="D62 D65:D71 D74:D79 D82:D87 D90:D99 D102:D113 D116:D121 D124:D128 D131:D135 D138:D149">
    <cfRule type="containsText" dxfId="100" priority="5" operator="containsText" text="Not Executed">
      <formula>NOT(ISERROR(SEARCH(("Not Executed"),(D62))))</formula>
    </cfRule>
  </conditionalFormatting>
  <conditionalFormatting sqref="D2:D60 D138:D150">
    <cfRule type="containsText" dxfId="99" priority="6" operator="containsText" text="Pending Review">
      <formula>NOT(ISERROR(SEARCH(("Pending Review"),(D2))))</formula>
    </cfRule>
  </conditionalFormatting>
  <conditionalFormatting sqref="D2:D60 D138:D150">
    <cfRule type="containsText" dxfId="98" priority="7" operator="containsText" text="Not Applicable">
      <formula>NOT(ISERROR(SEARCH(("Not Applicable"),(D2))))</formula>
    </cfRule>
  </conditionalFormatting>
  <conditionalFormatting sqref="D2:D60 D138:D150">
    <cfRule type="containsText" dxfId="97" priority="8" operator="containsText" text="Fail">
      <formula>NOT(ISERROR(SEARCH(("Fail"),(D2))))</formula>
    </cfRule>
  </conditionalFormatting>
  <conditionalFormatting sqref="D2:D60 D138:D150">
    <cfRule type="containsText" dxfId="96" priority="9" operator="containsText" text="Pass">
      <formula>NOT(ISERROR(SEARCH(("Pass"),(D2))))</formula>
    </cfRule>
  </conditionalFormatting>
  <conditionalFormatting sqref="D2:D60 D138:D150">
    <cfRule type="containsText" dxfId="95" priority="10" operator="containsText" text="Not Executed">
      <formula>NOT(ISERROR(SEARCH(("Not Executed"),(D2))))</formula>
    </cfRule>
  </conditionalFormatting>
  <dataValidations count="1">
    <dataValidation type="list" allowBlank="1" showErrorMessage="1" sqref="D7:D11 D15:D18 D22:D27 D31:D36 D40:D47 D51:D59 D65:D70 D74:D78 D82:D86 D90:D98 D102:D112 D116:D120 D124:D127 D131:D134 D138:D148" xr:uid="{00000000-0002-0000-0500-000000000000}">
      <formula1>"Pass,Fail,Not Executed,Not Applicable,Pending Review"</formula1>
    </dataValidation>
  </dataValidations>
  <pageMargins left="0.7" right="0.7" top="0.75" bottom="0.75" header="0" footer="0"/>
  <pageSetup orientation="portrai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23"/>
  <sheetViews>
    <sheetView workbookViewId="0">
      <pane ySplit="2" topLeftCell="A3" activePane="bottomLeft" state="frozen"/>
      <selection pane="bottomLeft" sqref="A1:E1"/>
    </sheetView>
  </sheetViews>
  <sheetFormatPr baseColWidth="10" defaultColWidth="14.5" defaultRowHeight="13" x14ac:dyDescent="0.15"/>
  <cols>
    <col min="1" max="1" width="9.6640625" customWidth="1"/>
    <col min="2" max="2" width="83.5" customWidth="1"/>
    <col min="3" max="3" width="56.33203125" customWidth="1"/>
    <col min="4" max="4" width="17.6640625" customWidth="1"/>
    <col min="5" max="5" width="16.33203125" customWidth="1"/>
    <col min="6" max="6" width="9.1640625" customWidth="1"/>
    <col min="7" max="26" width="8.6640625" customWidth="1"/>
  </cols>
  <sheetData>
    <row r="1" spans="1:26" ht="30" customHeight="1" x14ac:dyDescent="0.2">
      <c r="A1" s="831" t="s">
        <v>40</v>
      </c>
      <c r="B1" s="766"/>
      <c r="C1" s="766"/>
      <c r="D1" s="766"/>
      <c r="E1" s="823"/>
      <c r="F1" s="160"/>
      <c r="G1" s="161"/>
      <c r="H1" s="161"/>
      <c r="I1" s="161"/>
      <c r="J1" s="161"/>
      <c r="K1" s="161"/>
      <c r="L1" s="161"/>
      <c r="M1" s="161"/>
      <c r="N1" s="161"/>
      <c r="O1" s="161"/>
      <c r="P1" s="161"/>
      <c r="Q1" s="161"/>
      <c r="R1" s="161"/>
      <c r="S1" s="161"/>
      <c r="T1" s="161"/>
      <c r="U1" s="161"/>
      <c r="V1" s="161"/>
      <c r="W1" s="161"/>
      <c r="X1" s="161"/>
      <c r="Y1" s="161"/>
      <c r="Z1" s="161"/>
    </row>
    <row r="2" spans="1:26" ht="22" x14ac:dyDescent="0.25">
      <c r="A2" s="413" t="s">
        <v>274</v>
      </c>
      <c r="B2" s="163" t="s">
        <v>275</v>
      </c>
      <c r="C2" s="163" t="s">
        <v>276</v>
      </c>
      <c r="D2" s="163" t="s">
        <v>277</v>
      </c>
      <c r="E2" s="414" t="s">
        <v>278</v>
      </c>
      <c r="F2" s="415"/>
      <c r="G2" s="165"/>
      <c r="H2" s="165"/>
      <c r="I2" s="165"/>
      <c r="J2" s="165"/>
      <c r="K2" s="165"/>
      <c r="L2" s="165"/>
      <c r="M2" s="165"/>
      <c r="N2" s="165"/>
      <c r="O2" s="165"/>
      <c r="P2" s="165"/>
      <c r="Q2" s="165"/>
      <c r="R2" s="165"/>
      <c r="S2" s="165"/>
      <c r="T2" s="165"/>
      <c r="U2" s="165"/>
      <c r="V2" s="165"/>
      <c r="W2" s="165"/>
      <c r="X2" s="165"/>
      <c r="Y2" s="165"/>
      <c r="Z2" s="165"/>
    </row>
    <row r="3" spans="1:26" ht="15" x14ac:dyDescent="0.2">
      <c r="A3" s="416"/>
      <c r="B3" s="417"/>
      <c r="C3" s="417"/>
      <c r="D3" s="418"/>
      <c r="E3" s="419"/>
      <c r="F3" s="420"/>
      <c r="G3" s="161"/>
      <c r="H3" s="161"/>
      <c r="I3" s="161"/>
      <c r="J3" s="161"/>
      <c r="K3" s="161"/>
      <c r="L3" s="161"/>
      <c r="M3" s="161"/>
      <c r="N3" s="161"/>
      <c r="O3" s="161"/>
      <c r="P3" s="161"/>
      <c r="Q3" s="161"/>
      <c r="R3" s="161"/>
      <c r="S3" s="161"/>
      <c r="T3" s="161"/>
      <c r="U3" s="161"/>
      <c r="V3" s="161"/>
      <c r="W3" s="161"/>
      <c r="X3" s="161"/>
      <c r="Y3" s="161"/>
      <c r="Z3" s="161"/>
    </row>
    <row r="4" spans="1:26" ht="19" customHeight="1" x14ac:dyDescent="0.2">
      <c r="A4" s="849">
        <v>4.0999999999999996</v>
      </c>
      <c r="B4" s="930" t="s">
        <v>492</v>
      </c>
      <c r="C4" s="750"/>
      <c r="D4" s="750"/>
      <c r="E4" s="751"/>
      <c r="F4" s="195"/>
      <c r="G4" s="161"/>
      <c r="H4" s="161"/>
      <c r="I4" s="161"/>
      <c r="J4" s="161"/>
      <c r="K4" s="161"/>
      <c r="L4" s="161"/>
      <c r="M4" s="161"/>
      <c r="N4" s="161"/>
      <c r="O4" s="161"/>
      <c r="P4" s="161"/>
      <c r="Q4" s="161"/>
      <c r="R4" s="161"/>
      <c r="S4" s="161"/>
      <c r="T4" s="161"/>
      <c r="U4" s="161"/>
      <c r="V4" s="161"/>
      <c r="W4" s="161"/>
      <c r="X4" s="161"/>
      <c r="Y4" s="161"/>
      <c r="Z4" s="161"/>
    </row>
    <row r="5" spans="1:26" ht="60" customHeight="1" x14ac:dyDescent="0.2">
      <c r="A5" s="872"/>
      <c r="B5" s="951" t="s">
        <v>493</v>
      </c>
      <c r="C5" s="750"/>
      <c r="D5" s="750"/>
      <c r="E5" s="751"/>
      <c r="F5" s="195"/>
      <c r="G5" s="161"/>
      <c r="H5" s="161"/>
      <c r="I5" s="161"/>
      <c r="J5" s="161"/>
      <c r="K5" s="161"/>
      <c r="L5" s="161"/>
      <c r="M5" s="161"/>
      <c r="N5" s="161"/>
      <c r="O5" s="161"/>
      <c r="P5" s="161"/>
      <c r="Q5" s="161"/>
      <c r="R5" s="161"/>
      <c r="S5" s="161"/>
      <c r="T5" s="161"/>
      <c r="U5" s="161"/>
      <c r="V5" s="161"/>
      <c r="W5" s="161"/>
      <c r="X5" s="161"/>
      <c r="Y5" s="161"/>
      <c r="Z5" s="161"/>
    </row>
    <row r="6" spans="1:26" ht="17" x14ac:dyDescent="0.2">
      <c r="A6" s="952">
        <v>1</v>
      </c>
      <c r="B6" s="953" t="s">
        <v>494</v>
      </c>
      <c r="C6" s="421" t="s">
        <v>495</v>
      </c>
      <c r="D6" s="250" t="s">
        <v>53</v>
      </c>
      <c r="E6" s="172"/>
      <c r="F6" s="195"/>
      <c r="G6" s="161"/>
      <c r="H6" s="161"/>
      <c r="I6" s="161"/>
      <c r="J6" s="161"/>
      <c r="K6" s="161"/>
      <c r="L6" s="161"/>
      <c r="M6" s="161"/>
      <c r="N6" s="161"/>
      <c r="O6" s="161"/>
      <c r="P6" s="161"/>
      <c r="Q6" s="161"/>
      <c r="R6" s="161"/>
      <c r="S6" s="161"/>
      <c r="T6" s="161"/>
      <c r="U6" s="161"/>
      <c r="V6" s="161"/>
      <c r="W6" s="161"/>
      <c r="X6" s="161"/>
      <c r="Y6" s="161"/>
      <c r="Z6" s="161"/>
    </row>
    <row r="7" spans="1:26" ht="17" x14ac:dyDescent="0.2">
      <c r="A7" s="874"/>
      <c r="B7" s="928"/>
      <c r="C7" s="315" t="s">
        <v>407</v>
      </c>
      <c r="D7" s="254" t="s">
        <v>53</v>
      </c>
      <c r="E7" s="178"/>
      <c r="F7" s="195"/>
      <c r="G7" s="161"/>
      <c r="H7" s="161"/>
      <c r="I7" s="161"/>
      <c r="J7" s="161"/>
      <c r="K7" s="161"/>
      <c r="L7" s="161"/>
      <c r="M7" s="161"/>
      <c r="N7" s="161"/>
      <c r="O7" s="161"/>
      <c r="P7" s="161"/>
      <c r="Q7" s="161"/>
      <c r="R7" s="161"/>
      <c r="S7" s="161"/>
      <c r="T7" s="161"/>
      <c r="U7" s="161"/>
      <c r="V7" s="161"/>
      <c r="W7" s="161"/>
      <c r="X7" s="161"/>
      <c r="Y7" s="161"/>
      <c r="Z7" s="161"/>
    </row>
    <row r="8" spans="1:26" ht="34" x14ac:dyDescent="0.2">
      <c r="A8" s="175">
        <v>2</v>
      </c>
      <c r="B8" s="422" t="s">
        <v>317</v>
      </c>
      <c r="C8" s="423" t="s">
        <v>327</v>
      </c>
      <c r="D8" s="254" t="s">
        <v>53</v>
      </c>
      <c r="E8" s="178"/>
      <c r="F8" s="195"/>
      <c r="G8" s="161"/>
      <c r="H8" s="161"/>
      <c r="I8" s="161"/>
      <c r="J8" s="161"/>
      <c r="K8" s="161"/>
      <c r="L8" s="161"/>
      <c r="M8" s="161"/>
      <c r="N8" s="161"/>
      <c r="O8" s="161"/>
      <c r="P8" s="161"/>
      <c r="Q8" s="161"/>
      <c r="R8" s="161"/>
      <c r="S8" s="161"/>
      <c r="T8" s="161"/>
      <c r="U8" s="161"/>
      <c r="V8" s="161"/>
      <c r="W8" s="161"/>
      <c r="X8" s="161"/>
      <c r="Y8" s="161"/>
      <c r="Z8" s="161"/>
    </row>
    <row r="9" spans="1:26" ht="17" x14ac:dyDescent="0.2">
      <c r="A9" s="955">
        <v>3</v>
      </c>
      <c r="B9" s="954" t="s">
        <v>351</v>
      </c>
      <c r="C9" s="424" t="s">
        <v>319</v>
      </c>
      <c r="D9" s="254" t="s">
        <v>53</v>
      </c>
      <c r="E9" s="178"/>
      <c r="F9" s="195"/>
      <c r="G9" s="161"/>
      <c r="H9" s="161"/>
      <c r="I9" s="161"/>
      <c r="J9" s="161"/>
      <c r="K9" s="161"/>
      <c r="L9" s="161"/>
      <c r="M9" s="161"/>
      <c r="N9" s="161"/>
      <c r="O9" s="161"/>
      <c r="P9" s="161"/>
      <c r="Q9" s="161"/>
      <c r="R9" s="161"/>
      <c r="S9" s="161"/>
      <c r="T9" s="161"/>
      <c r="U9" s="161"/>
      <c r="V9" s="161"/>
      <c r="W9" s="161"/>
      <c r="X9" s="161"/>
      <c r="Y9" s="161"/>
      <c r="Z9" s="161"/>
    </row>
    <row r="10" spans="1:26" ht="17" x14ac:dyDescent="0.2">
      <c r="A10" s="887"/>
      <c r="B10" s="929"/>
      <c r="C10" s="425" t="s">
        <v>397</v>
      </c>
      <c r="D10" s="258" t="s">
        <v>53</v>
      </c>
      <c r="E10" s="213"/>
      <c r="F10" s="195"/>
      <c r="G10" s="161"/>
      <c r="H10" s="161"/>
      <c r="I10" s="161"/>
      <c r="J10" s="161"/>
      <c r="K10" s="161"/>
      <c r="L10" s="161"/>
      <c r="M10" s="161"/>
      <c r="N10" s="161"/>
      <c r="O10" s="161"/>
      <c r="P10" s="161"/>
      <c r="Q10" s="161"/>
      <c r="R10" s="161"/>
      <c r="S10" s="161"/>
      <c r="T10" s="161"/>
      <c r="U10" s="161"/>
      <c r="V10" s="161"/>
      <c r="W10" s="161"/>
      <c r="X10" s="161"/>
      <c r="Y10" s="161"/>
      <c r="Z10" s="161"/>
    </row>
    <row r="11" spans="1:26" ht="16" x14ac:dyDescent="0.2">
      <c r="A11" s="426"/>
      <c r="B11" s="427"/>
      <c r="C11" s="427"/>
      <c r="D11" s="428"/>
      <c r="E11" s="429"/>
      <c r="F11" s="195"/>
      <c r="G11" s="161"/>
      <c r="H11" s="161"/>
      <c r="I11" s="161"/>
      <c r="J11" s="161"/>
      <c r="K11" s="161"/>
      <c r="L11" s="161"/>
      <c r="M11" s="161"/>
      <c r="N11" s="161"/>
      <c r="O11" s="161"/>
      <c r="P11" s="161"/>
      <c r="Q11" s="161"/>
      <c r="R11" s="161"/>
      <c r="S11" s="161"/>
      <c r="T11" s="161"/>
      <c r="U11" s="161"/>
      <c r="V11" s="161"/>
      <c r="W11" s="161"/>
      <c r="X11" s="161"/>
      <c r="Y11" s="161"/>
      <c r="Z11" s="161"/>
    </row>
    <row r="12" spans="1:26" ht="19" customHeight="1" x14ac:dyDescent="0.2">
      <c r="A12" s="849">
        <v>4.2</v>
      </c>
      <c r="B12" s="930" t="s">
        <v>496</v>
      </c>
      <c r="C12" s="750"/>
      <c r="D12" s="750"/>
      <c r="E12" s="751"/>
      <c r="F12" s="195"/>
      <c r="G12" s="161"/>
      <c r="H12" s="161"/>
      <c r="I12" s="161"/>
      <c r="J12" s="161"/>
      <c r="K12" s="161"/>
      <c r="L12" s="161"/>
      <c r="M12" s="161"/>
      <c r="N12" s="161"/>
      <c r="O12" s="161"/>
      <c r="P12" s="161"/>
      <c r="Q12" s="161"/>
      <c r="R12" s="161"/>
      <c r="S12" s="161"/>
      <c r="T12" s="161"/>
      <c r="U12" s="161"/>
      <c r="V12" s="161"/>
      <c r="W12" s="161"/>
      <c r="X12" s="161"/>
      <c r="Y12" s="161"/>
      <c r="Z12" s="161"/>
    </row>
    <row r="13" spans="1:26" ht="60" customHeight="1" x14ac:dyDescent="0.2">
      <c r="A13" s="872"/>
      <c r="B13" s="951" t="s">
        <v>497</v>
      </c>
      <c r="C13" s="750"/>
      <c r="D13" s="750"/>
      <c r="E13" s="751"/>
      <c r="F13" s="195"/>
      <c r="G13" s="161"/>
      <c r="H13" s="161"/>
      <c r="I13" s="161"/>
      <c r="J13" s="161"/>
      <c r="K13" s="161"/>
      <c r="L13" s="161"/>
      <c r="M13" s="161"/>
      <c r="N13" s="161"/>
      <c r="O13" s="161"/>
      <c r="P13" s="161"/>
      <c r="Q13" s="161"/>
      <c r="R13" s="161"/>
      <c r="S13" s="161"/>
      <c r="T13" s="161"/>
      <c r="U13" s="161"/>
      <c r="V13" s="161"/>
      <c r="W13" s="161"/>
      <c r="X13" s="161"/>
      <c r="Y13" s="161"/>
      <c r="Z13" s="161"/>
    </row>
    <row r="14" spans="1:26" ht="17" x14ac:dyDescent="0.2">
      <c r="A14" s="218">
        <v>1</v>
      </c>
      <c r="B14" s="308" t="s">
        <v>374</v>
      </c>
      <c r="C14" s="309" t="s">
        <v>375</v>
      </c>
      <c r="D14" s="250" t="s">
        <v>53</v>
      </c>
      <c r="E14" s="172"/>
      <c r="F14" s="195"/>
      <c r="G14" s="161"/>
      <c r="H14" s="161"/>
      <c r="I14" s="161"/>
      <c r="J14" s="161"/>
      <c r="K14" s="161"/>
      <c r="L14" s="161"/>
      <c r="M14" s="161"/>
      <c r="N14" s="161"/>
      <c r="O14" s="161"/>
      <c r="P14" s="161"/>
      <c r="Q14" s="161"/>
      <c r="R14" s="161"/>
      <c r="S14" s="161"/>
      <c r="T14" s="161"/>
      <c r="U14" s="161"/>
      <c r="V14" s="161"/>
      <c r="W14" s="161"/>
      <c r="X14" s="161"/>
      <c r="Y14" s="161"/>
      <c r="Z14" s="161"/>
    </row>
    <row r="15" spans="1:26" ht="51" x14ac:dyDescent="0.2">
      <c r="A15" s="175">
        <v>2</v>
      </c>
      <c r="B15" s="310" t="s">
        <v>498</v>
      </c>
      <c r="C15" s="311" t="s">
        <v>499</v>
      </c>
      <c r="D15" s="254" t="s">
        <v>53</v>
      </c>
      <c r="E15" s="178"/>
      <c r="F15" s="195"/>
      <c r="G15" s="161"/>
      <c r="H15" s="161"/>
      <c r="I15" s="161"/>
      <c r="J15" s="161"/>
      <c r="K15" s="161"/>
      <c r="L15" s="161"/>
      <c r="M15" s="161"/>
      <c r="N15" s="161"/>
      <c r="O15" s="161"/>
      <c r="P15" s="161"/>
      <c r="Q15" s="161"/>
      <c r="R15" s="161"/>
      <c r="S15" s="161"/>
      <c r="T15" s="161"/>
      <c r="U15" s="161"/>
      <c r="V15" s="161"/>
      <c r="W15" s="161"/>
      <c r="X15" s="161"/>
      <c r="Y15" s="161"/>
      <c r="Z15" s="161"/>
    </row>
    <row r="16" spans="1:26" ht="17" x14ac:dyDescent="0.2">
      <c r="A16" s="860">
        <v>3</v>
      </c>
      <c r="B16" s="915" t="s">
        <v>406</v>
      </c>
      <c r="C16" s="313" t="s">
        <v>372</v>
      </c>
      <c r="D16" s="254" t="s">
        <v>53</v>
      </c>
      <c r="E16" s="178"/>
      <c r="F16" s="195"/>
      <c r="G16" s="161"/>
      <c r="H16" s="161"/>
      <c r="I16" s="161"/>
      <c r="J16" s="161"/>
      <c r="K16" s="161"/>
      <c r="L16" s="161"/>
      <c r="M16" s="161"/>
      <c r="N16" s="161"/>
      <c r="O16" s="161"/>
      <c r="P16" s="161"/>
      <c r="Q16" s="161"/>
      <c r="R16" s="161"/>
      <c r="S16" s="161"/>
      <c r="T16" s="161"/>
      <c r="U16" s="161"/>
      <c r="V16" s="161"/>
      <c r="W16" s="161"/>
      <c r="X16" s="161"/>
      <c r="Y16" s="161"/>
      <c r="Z16" s="161"/>
    </row>
    <row r="17" spans="1:26" ht="17" x14ac:dyDescent="0.2">
      <c r="A17" s="886"/>
      <c r="B17" s="934"/>
      <c r="C17" s="314" t="s">
        <v>387</v>
      </c>
      <c r="D17" s="254" t="s">
        <v>53</v>
      </c>
      <c r="E17" s="178"/>
      <c r="F17" s="195"/>
      <c r="G17" s="161"/>
      <c r="H17" s="161"/>
      <c r="I17" s="161"/>
      <c r="J17" s="161"/>
      <c r="K17" s="161"/>
      <c r="L17" s="161"/>
      <c r="M17" s="161"/>
      <c r="N17" s="161"/>
      <c r="O17" s="161"/>
      <c r="P17" s="161"/>
      <c r="Q17" s="161"/>
      <c r="R17" s="161"/>
      <c r="S17" s="161"/>
      <c r="T17" s="161"/>
      <c r="U17" s="161"/>
      <c r="V17" s="161"/>
      <c r="W17" s="161"/>
      <c r="X17" s="161"/>
      <c r="Y17" s="161"/>
      <c r="Z17" s="161"/>
    </row>
    <row r="18" spans="1:26" ht="17" x14ac:dyDescent="0.2">
      <c r="A18" s="874"/>
      <c r="B18" s="928"/>
      <c r="C18" s="315" t="s">
        <v>407</v>
      </c>
      <c r="D18" s="254" t="s">
        <v>53</v>
      </c>
      <c r="E18" s="178"/>
      <c r="F18" s="195"/>
      <c r="G18" s="161"/>
      <c r="H18" s="161"/>
      <c r="I18" s="161"/>
      <c r="J18" s="161"/>
      <c r="K18" s="161"/>
      <c r="L18" s="161"/>
      <c r="M18" s="161"/>
      <c r="N18" s="161"/>
      <c r="O18" s="161"/>
      <c r="P18" s="161"/>
      <c r="Q18" s="161"/>
      <c r="R18" s="161"/>
      <c r="S18" s="161"/>
      <c r="T18" s="161"/>
      <c r="U18" s="161"/>
      <c r="V18" s="161"/>
      <c r="W18" s="161"/>
      <c r="X18" s="161"/>
      <c r="Y18" s="161"/>
      <c r="Z18" s="161"/>
    </row>
    <row r="19" spans="1:26" ht="51" x14ac:dyDescent="0.2">
      <c r="A19" s="175">
        <v>4</v>
      </c>
      <c r="B19" s="310" t="s">
        <v>498</v>
      </c>
      <c r="C19" s="311" t="s">
        <v>499</v>
      </c>
      <c r="D19" s="254" t="s">
        <v>53</v>
      </c>
      <c r="E19" s="178"/>
      <c r="F19" s="195"/>
      <c r="G19" s="161"/>
      <c r="H19" s="161"/>
      <c r="I19" s="161"/>
      <c r="J19" s="161"/>
      <c r="K19" s="161"/>
      <c r="L19" s="161"/>
      <c r="M19" s="161"/>
      <c r="N19" s="161"/>
      <c r="O19" s="161"/>
      <c r="P19" s="161"/>
      <c r="Q19" s="161"/>
      <c r="R19" s="161"/>
      <c r="S19" s="161"/>
      <c r="T19" s="161"/>
      <c r="U19" s="161"/>
      <c r="V19" s="161"/>
      <c r="W19" s="161"/>
      <c r="X19" s="161"/>
      <c r="Y19" s="161"/>
      <c r="Z19" s="161"/>
    </row>
    <row r="20" spans="1:26" ht="17" x14ac:dyDescent="0.2">
      <c r="A20" s="220">
        <v>5</v>
      </c>
      <c r="B20" s="316" t="s">
        <v>341</v>
      </c>
      <c r="C20" s="317" t="s">
        <v>348</v>
      </c>
      <c r="D20" s="254" t="s">
        <v>53</v>
      </c>
      <c r="E20" s="178"/>
      <c r="F20" s="195"/>
      <c r="G20" s="161"/>
      <c r="H20" s="161"/>
      <c r="I20" s="161"/>
      <c r="J20" s="161"/>
      <c r="K20" s="161"/>
      <c r="L20" s="161"/>
      <c r="M20" s="161"/>
      <c r="N20" s="161"/>
      <c r="O20" s="161"/>
      <c r="P20" s="161"/>
      <c r="Q20" s="161"/>
      <c r="R20" s="161"/>
      <c r="S20" s="161"/>
      <c r="T20" s="161"/>
      <c r="U20" s="161"/>
      <c r="V20" s="161"/>
      <c r="W20" s="161"/>
      <c r="X20" s="161"/>
      <c r="Y20" s="161"/>
      <c r="Z20" s="161"/>
    </row>
    <row r="21" spans="1:26" ht="17" x14ac:dyDescent="0.2">
      <c r="A21" s="866">
        <v>6</v>
      </c>
      <c r="B21" s="933" t="s">
        <v>500</v>
      </c>
      <c r="C21" s="430" t="s">
        <v>319</v>
      </c>
      <c r="D21" s="254" t="s">
        <v>53</v>
      </c>
      <c r="E21" s="178"/>
      <c r="F21" s="195"/>
      <c r="G21" s="161"/>
      <c r="H21" s="161"/>
      <c r="I21" s="161"/>
      <c r="J21" s="161"/>
      <c r="K21" s="161"/>
      <c r="L21" s="161"/>
      <c r="M21" s="161"/>
      <c r="N21" s="161"/>
      <c r="O21" s="161"/>
      <c r="P21" s="161"/>
      <c r="Q21" s="161"/>
      <c r="R21" s="161"/>
      <c r="S21" s="161"/>
      <c r="T21" s="161"/>
      <c r="U21" s="161"/>
      <c r="V21" s="161"/>
      <c r="W21" s="161"/>
      <c r="X21" s="161"/>
      <c r="Y21" s="161"/>
      <c r="Z21" s="161"/>
    </row>
    <row r="22" spans="1:26" ht="17" x14ac:dyDescent="0.2">
      <c r="A22" s="887"/>
      <c r="B22" s="929"/>
      <c r="C22" s="431" t="s">
        <v>397</v>
      </c>
      <c r="D22" s="258" t="s">
        <v>53</v>
      </c>
      <c r="E22" s="213"/>
      <c r="F22" s="195"/>
      <c r="G22" s="161"/>
      <c r="H22" s="161"/>
      <c r="I22" s="161"/>
      <c r="J22" s="161"/>
      <c r="K22" s="161"/>
      <c r="L22" s="161"/>
      <c r="M22" s="161"/>
      <c r="N22" s="161"/>
      <c r="O22" s="161"/>
      <c r="P22" s="161"/>
      <c r="Q22" s="161"/>
      <c r="R22" s="161"/>
      <c r="S22" s="161"/>
      <c r="T22" s="161"/>
      <c r="U22" s="161"/>
      <c r="V22" s="161"/>
      <c r="W22" s="161"/>
      <c r="X22" s="161"/>
      <c r="Y22" s="161"/>
      <c r="Z22" s="161"/>
    </row>
    <row r="23" spans="1:26" ht="16" x14ac:dyDescent="0.2">
      <c r="A23" s="426"/>
      <c r="B23" s="427"/>
      <c r="C23" s="427"/>
      <c r="D23" s="428"/>
      <c r="E23" s="429"/>
      <c r="F23" s="195"/>
      <c r="G23" s="161"/>
      <c r="H23" s="161"/>
      <c r="I23" s="161"/>
      <c r="J23" s="161"/>
      <c r="K23" s="161"/>
      <c r="L23" s="161"/>
      <c r="M23" s="161"/>
      <c r="N23" s="161"/>
      <c r="O23" s="161"/>
      <c r="P23" s="161"/>
      <c r="Q23" s="161"/>
      <c r="R23" s="161"/>
      <c r="S23" s="161"/>
      <c r="T23" s="161"/>
      <c r="U23" s="161"/>
      <c r="V23" s="161"/>
      <c r="W23" s="161"/>
      <c r="X23" s="161"/>
      <c r="Y23" s="161"/>
      <c r="Z23" s="161"/>
    </row>
    <row r="24" spans="1:26" ht="19" customHeight="1" x14ac:dyDescent="0.2">
      <c r="A24" s="849">
        <v>4.3</v>
      </c>
      <c r="B24" s="930" t="s">
        <v>501</v>
      </c>
      <c r="C24" s="750"/>
      <c r="D24" s="750"/>
      <c r="E24" s="751"/>
      <c r="F24" s="195"/>
      <c r="G24" s="161"/>
      <c r="H24" s="161"/>
      <c r="I24" s="161"/>
      <c r="J24" s="161"/>
      <c r="K24" s="161"/>
      <c r="L24" s="161"/>
      <c r="M24" s="161"/>
      <c r="N24" s="161"/>
      <c r="O24" s="161"/>
      <c r="P24" s="161"/>
      <c r="Q24" s="161"/>
      <c r="R24" s="161"/>
      <c r="S24" s="161"/>
      <c r="T24" s="161"/>
      <c r="U24" s="161"/>
      <c r="V24" s="161"/>
      <c r="W24" s="161"/>
      <c r="X24" s="161"/>
      <c r="Y24" s="161"/>
      <c r="Z24" s="161"/>
    </row>
    <row r="25" spans="1:26" ht="60" customHeight="1" x14ac:dyDescent="0.2">
      <c r="A25" s="872"/>
      <c r="B25" s="951" t="s">
        <v>502</v>
      </c>
      <c r="C25" s="750"/>
      <c r="D25" s="750"/>
      <c r="E25" s="751"/>
      <c r="F25" s="195"/>
      <c r="G25" s="161"/>
      <c r="H25" s="161"/>
      <c r="I25" s="161"/>
      <c r="J25" s="161"/>
      <c r="K25" s="161"/>
      <c r="L25" s="161"/>
      <c r="M25" s="161"/>
      <c r="N25" s="161"/>
      <c r="O25" s="161"/>
      <c r="P25" s="161"/>
      <c r="Q25" s="161"/>
      <c r="R25" s="161"/>
      <c r="S25" s="161"/>
      <c r="T25" s="161"/>
      <c r="U25" s="161"/>
      <c r="V25" s="161"/>
      <c r="W25" s="161"/>
      <c r="X25" s="161"/>
      <c r="Y25" s="161"/>
      <c r="Z25" s="161"/>
    </row>
    <row r="26" spans="1:26" ht="17" x14ac:dyDescent="0.2">
      <c r="A26" s="956">
        <v>1</v>
      </c>
      <c r="B26" s="957" t="s">
        <v>503</v>
      </c>
      <c r="C26" s="432" t="s">
        <v>387</v>
      </c>
      <c r="D26" s="250" t="s">
        <v>53</v>
      </c>
      <c r="E26" s="172"/>
      <c r="F26" s="195"/>
      <c r="G26" s="161"/>
      <c r="H26" s="161"/>
      <c r="I26" s="161"/>
      <c r="J26" s="161"/>
      <c r="K26" s="161"/>
      <c r="L26" s="161"/>
      <c r="M26" s="161"/>
      <c r="N26" s="161"/>
      <c r="O26" s="161"/>
      <c r="P26" s="161"/>
      <c r="Q26" s="161"/>
      <c r="R26" s="161"/>
      <c r="S26" s="161"/>
      <c r="T26" s="161"/>
      <c r="U26" s="161"/>
      <c r="V26" s="161"/>
      <c r="W26" s="161"/>
      <c r="X26" s="161"/>
      <c r="Y26" s="161"/>
      <c r="Z26" s="161"/>
    </row>
    <row r="27" spans="1:26" ht="17" x14ac:dyDescent="0.2">
      <c r="A27" s="874"/>
      <c r="B27" s="928"/>
      <c r="C27" s="433" t="s">
        <v>407</v>
      </c>
      <c r="D27" s="254" t="s">
        <v>53</v>
      </c>
      <c r="E27" s="178"/>
      <c r="F27" s="195"/>
      <c r="G27" s="161"/>
      <c r="H27" s="161"/>
      <c r="I27" s="161"/>
      <c r="J27" s="161"/>
      <c r="K27" s="161"/>
      <c r="L27" s="161"/>
      <c r="M27" s="161"/>
      <c r="N27" s="161"/>
      <c r="O27" s="161"/>
      <c r="P27" s="161"/>
      <c r="Q27" s="161"/>
      <c r="R27" s="161"/>
      <c r="S27" s="161"/>
      <c r="T27" s="161"/>
      <c r="U27" s="161"/>
      <c r="V27" s="161"/>
      <c r="W27" s="161"/>
      <c r="X27" s="161"/>
      <c r="Y27" s="161"/>
      <c r="Z27" s="161"/>
    </row>
    <row r="28" spans="1:26" ht="17" x14ac:dyDescent="0.2">
      <c r="A28" s="175">
        <v>2</v>
      </c>
      <c r="B28" s="434" t="s">
        <v>504</v>
      </c>
      <c r="C28" s="311" t="s">
        <v>390</v>
      </c>
      <c r="D28" s="254" t="s">
        <v>53</v>
      </c>
      <c r="E28" s="178"/>
      <c r="F28" s="195"/>
      <c r="G28" s="161"/>
      <c r="H28" s="161"/>
      <c r="I28" s="161"/>
      <c r="J28" s="161"/>
      <c r="K28" s="161"/>
      <c r="L28" s="161"/>
      <c r="M28" s="161"/>
      <c r="N28" s="161"/>
      <c r="O28" s="161"/>
      <c r="P28" s="161"/>
      <c r="Q28" s="161"/>
      <c r="R28" s="161"/>
      <c r="S28" s="161"/>
      <c r="T28" s="161"/>
      <c r="U28" s="161"/>
      <c r="V28" s="161"/>
      <c r="W28" s="161"/>
      <c r="X28" s="161"/>
      <c r="Y28" s="161"/>
      <c r="Z28" s="161"/>
    </row>
    <row r="29" spans="1:26" ht="17" x14ac:dyDescent="0.2">
      <c r="A29" s="179">
        <v>3</v>
      </c>
      <c r="B29" s="351" t="s">
        <v>505</v>
      </c>
      <c r="C29" s="435" t="s">
        <v>327</v>
      </c>
      <c r="D29" s="254" t="s">
        <v>53</v>
      </c>
      <c r="E29" s="178"/>
      <c r="F29" s="195"/>
      <c r="G29" s="161"/>
      <c r="H29" s="161"/>
      <c r="I29" s="161"/>
      <c r="J29" s="161"/>
      <c r="K29" s="161"/>
      <c r="L29" s="161"/>
      <c r="M29" s="161"/>
      <c r="N29" s="161"/>
      <c r="O29" s="161"/>
      <c r="P29" s="161"/>
      <c r="Q29" s="161"/>
      <c r="R29" s="161"/>
      <c r="S29" s="161"/>
      <c r="T29" s="161"/>
      <c r="U29" s="161"/>
      <c r="V29" s="161"/>
      <c r="W29" s="161"/>
      <c r="X29" s="161"/>
      <c r="Y29" s="161"/>
      <c r="Z29" s="161"/>
    </row>
    <row r="30" spans="1:26" ht="17" x14ac:dyDescent="0.2">
      <c r="A30" s="866">
        <v>4</v>
      </c>
      <c r="B30" s="933" t="s">
        <v>506</v>
      </c>
      <c r="C30" s="430" t="s">
        <v>319</v>
      </c>
      <c r="D30" s="254" t="s">
        <v>53</v>
      </c>
      <c r="E30" s="178"/>
      <c r="F30" s="195"/>
      <c r="G30" s="161"/>
      <c r="H30" s="161"/>
      <c r="I30" s="161"/>
      <c r="J30" s="161"/>
      <c r="K30" s="161"/>
      <c r="L30" s="161"/>
      <c r="M30" s="161"/>
      <c r="N30" s="161"/>
      <c r="O30" s="161"/>
      <c r="P30" s="161"/>
      <c r="Q30" s="161"/>
      <c r="R30" s="161"/>
      <c r="S30" s="161"/>
      <c r="T30" s="161"/>
      <c r="U30" s="161"/>
      <c r="V30" s="161"/>
      <c r="W30" s="161"/>
      <c r="X30" s="161"/>
      <c r="Y30" s="161"/>
      <c r="Z30" s="161"/>
    </row>
    <row r="31" spans="1:26" ht="17" x14ac:dyDescent="0.2">
      <c r="A31" s="887"/>
      <c r="B31" s="929"/>
      <c r="C31" s="431" t="s">
        <v>397</v>
      </c>
      <c r="D31" s="258" t="s">
        <v>53</v>
      </c>
      <c r="E31" s="213"/>
      <c r="F31" s="195"/>
      <c r="G31" s="161"/>
      <c r="H31" s="161"/>
      <c r="I31" s="161"/>
      <c r="J31" s="161"/>
      <c r="K31" s="161"/>
      <c r="L31" s="161"/>
      <c r="M31" s="161"/>
      <c r="N31" s="161"/>
      <c r="O31" s="161"/>
      <c r="P31" s="161"/>
      <c r="Q31" s="161"/>
      <c r="R31" s="161"/>
      <c r="S31" s="161"/>
      <c r="T31" s="161"/>
      <c r="U31" s="161"/>
      <c r="V31" s="161"/>
      <c r="W31" s="161"/>
      <c r="X31" s="161"/>
      <c r="Y31" s="161"/>
      <c r="Z31" s="161"/>
    </row>
    <row r="32" spans="1:26" ht="16" x14ac:dyDescent="0.2">
      <c r="A32" s="426"/>
      <c r="B32" s="427"/>
      <c r="C32" s="427"/>
      <c r="D32" s="428"/>
      <c r="E32" s="429"/>
      <c r="F32" s="195"/>
      <c r="G32" s="161"/>
      <c r="H32" s="161"/>
      <c r="I32" s="161"/>
      <c r="J32" s="161"/>
      <c r="K32" s="161"/>
      <c r="L32" s="161"/>
      <c r="M32" s="161"/>
      <c r="N32" s="161"/>
      <c r="O32" s="161"/>
      <c r="P32" s="161"/>
      <c r="Q32" s="161"/>
      <c r="R32" s="161"/>
      <c r="S32" s="161"/>
      <c r="T32" s="161"/>
      <c r="U32" s="161"/>
      <c r="V32" s="161"/>
      <c r="W32" s="161"/>
      <c r="X32" s="161"/>
      <c r="Y32" s="161"/>
      <c r="Z32" s="161"/>
    </row>
    <row r="33" spans="1:26" ht="19" customHeight="1" x14ac:dyDescent="0.2">
      <c r="A33" s="849">
        <v>4.4000000000000004</v>
      </c>
      <c r="B33" s="930" t="s">
        <v>507</v>
      </c>
      <c r="C33" s="750"/>
      <c r="D33" s="750"/>
      <c r="E33" s="751"/>
      <c r="F33" s="195"/>
      <c r="G33" s="161"/>
      <c r="H33" s="161"/>
      <c r="I33" s="161"/>
      <c r="J33" s="161"/>
      <c r="K33" s="161"/>
      <c r="L33" s="161"/>
      <c r="M33" s="161"/>
      <c r="N33" s="161"/>
      <c r="O33" s="161"/>
      <c r="P33" s="161"/>
      <c r="Q33" s="161"/>
      <c r="R33" s="161"/>
      <c r="S33" s="161"/>
      <c r="T33" s="161"/>
      <c r="U33" s="161"/>
      <c r="V33" s="161"/>
      <c r="W33" s="161"/>
      <c r="X33" s="161"/>
      <c r="Y33" s="161"/>
      <c r="Z33" s="161"/>
    </row>
    <row r="34" spans="1:26" ht="60" customHeight="1" x14ac:dyDescent="0.2">
      <c r="A34" s="872"/>
      <c r="B34" s="951" t="s">
        <v>502</v>
      </c>
      <c r="C34" s="750"/>
      <c r="D34" s="750"/>
      <c r="E34" s="751"/>
      <c r="F34" s="195"/>
      <c r="G34" s="161"/>
      <c r="H34" s="161"/>
      <c r="I34" s="161"/>
      <c r="J34" s="161"/>
      <c r="K34" s="161"/>
      <c r="L34" s="161"/>
      <c r="M34" s="161"/>
      <c r="N34" s="161"/>
      <c r="O34" s="161"/>
      <c r="P34" s="161"/>
      <c r="Q34" s="161"/>
      <c r="R34" s="161"/>
      <c r="S34" s="161"/>
      <c r="T34" s="161"/>
      <c r="U34" s="161"/>
      <c r="V34" s="161"/>
      <c r="W34" s="161"/>
      <c r="X34" s="161"/>
      <c r="Y34" s="161"/>
      <c r="Z34" s="161"/>
    </row>
    <row r="35" spans="1:26" ht="50" customHeight="1" x14ac:dyDescent="0.2">
      <c r="A35" s="956">
        <v>1</v>
      </c>
      <c r="B35" s="957" t="s">
        <v>508</v>
      </c>
      <c r="C35" s="432" t="s">
        <v>387</v>
      </c>
      <c r="D35" s="250" t="s">
        <v>53</v>
      </c>
      <c r="E35" s="172"/>
      <c r="F35" s="195"/>
      <c r="G35" s="161"/>
      <c r="H35" s="161"/>
      <c r="I35" s="161"/>
      <c r="J35" s="161"/>
      <c r="K35" s="161"/>
      <c r="L35" s="161"/>
      <c r="M35" s="161"/>
      <c r="N35" s="161"/>
      <c r="O35" s="161"/>
      <c r="P35" s="161"/>
      <c r="Q35" s="161"/>
      <c r="R35" s="161"/>
      <c r="S35" s="161"/>
      <c r="T35" s="161"/>
      <c r="U35" s="161"/>
      <c r="V35" s="161"/>
      <c r="W35" s="161"/>
      <c r="X35" s="161"/>
      <c r="Y35" s="161"/>
      <c r="Z35" s="161"/>
    </row>
    <row r="36" spans="1:26" ht="17" x14ac:dyDescent="0.2">
      <c r="A36" s="874"/>
      <c r="B36" s="928"/>
      <c r="C36" s="433" t="s">
        <v>407</v>
      </c>
      <c r="D36" s="254" t="s">
        <v>53</v>
      </c>
      <c r="E36" s="178"/>
      <c r="F36" s="195"/>
      <c r="G36" s="161"/>
      <c r="H36" s="161"/>
      <c r="I36" s="161"/>
      <c r="J36" s="161"/>
      <c r="K36" s="161"/>
      <c r="L36" s="161"/>
      <c r="M36" s="161"/>
      <c r="N36" s="161"/>
      <c r="O36" s="161"/>
      <c r="P36" s="161"/>
      <c r="Q36" s="161"/>
      <c r="R36" s="161"/>
      <c r="S36" s="161"/>
      <c r="T36" s="161"/>
      <c r="U36" s="161"/>
      <c r="V36" s="161"/>
      <c r="W36" s="161"/>
      <c r="X36" s="161"/>
      <c r="Y36" s="161"/>
      <c r="Z36" s="161"/>
    </row>
    <row r="37" spans="1:26" ht="17" x14ac:dyDescent="0.2">
      <c r="A37" s="175">
        <v>2</v>
      </c>
      <c r="B37" s="434" t="s">
        <v>509</v>
      </c>
      <c r="C37" s="311" t="s">
        <v>332</v>
      </c>
      <c r="D37" s="254" t="s">
        <v>53</v>
      </c>
      <c r="E37" s="178"/>
      <c r="F37" s="195"/>
      <c r="G37" s="161"/>
      <c r="H37" s="161"/>
      <c r="I37" s="161"/>
      <c r="J37" s="161"/>
      <c r="K37" s="161"/>
      <c r="L37" s="161"/>
      <c r="M37" s="161"/>
      <c r="N37" s="161"/>
      <c r="O37" s="161"/>
      <c r="P37" s="161"/>
      <c r="Q37" s="161"/>
      <c r="R37" s="161"/>
      <c r="S37" s="161"/>
      <c r="T37" s="161"/>
      <c r="U37" s="161"/>
      <c r="V37" s="161"/>
      <c r="W37" s="161"/>
      <c r="X37" s="161"/>
      <c r="Y37" s="161"/>
      <c r="Z37" s="161"/>
    </row>
    <row r="38" spans="1:26" ht="17" x14ac:dyDescent="0.2">
      <c r="A38" s="436">
        <v>3</v>
      </c>
      <c r="B38" s="351" t="s">
        <v>505</v>
      </c>
      <c r="C38" s="435" t="s">
        <v>327</v>
      </c>
      <c r="D38" s="254" t="s">
        <v>53</v>
      </c>
      <c r="E38" s="178"/>
      <c r="F38" s="195"/>
      <c r="G38" s="161"/>
      <c r="H38" s="161"/>
      <c r="I38" s="161"/>
      <c r="J38" s="161"/>
      <c r="K38" s="161"/>
      <c r="L38" s="161"/>
      <c r="M38" s="161"/>
      <c r="N38" s="161"/>
      <c r="O38" s="161"/>
      <c r="P38" s="161"/>
      <c r="Q38" s="161"/>
      <c r="R38" s="161"/>
      <c r="S38" s="161"/>
      <c r="T38" s="161"/>
      <c r="U38" s="161"/>
      <c r="V38" s="161"/>
      <c r="W38" s="161"/>
      <c r="X38" s="161"/>
      <c r="Y38" s="161"/>
      <c r="Z38" s="161"/>
    </row>
    <row r="39" spans="1:26" ht="17" x14ac:dyDescent="0.2">
      <c r="A39" s="866">
        <v>4</v>
      </c>
      <c r="B39" s="933" t="s">
        <v>506</v>
      </c>
      <c r="C39" s="430" t="s">
        <v>319</v>
      </c>
      <c r="D39" s="254" t="s">
        <v>53</v>
      </c>
      <c r="E39" s="178"/>
      <c r="F39" s="195"/>
      <c r="G39" s="161"/>
      <c r="H39" s="161"/>
      <c r="I39" s="161"/>
      <c r="J39" s="161"/>
      <c r="K39" s="161"/>
      <c r="L39" s="161"/>
      <c r="M39" s="161"/>
      <c r="N39" s="161"/>
      <c r="O39" s="161"/>
      <c r="P39" s="161"/>
      <c r="Q39" s="161"/>
      <c r="R39" s="161"/>
      <c r="S39" s="161"/>
      <c r="T39" s="161"/>
      <c r="U39" s="161"/>
      <c r="V39" s="161"/>
      <c r="W39" s="161"/>
      <c r="X39" s="161"/>
      <c r="Y39" s="161"/>
      <c r="Z39" s="161"/>
    </row>
    <row r="40" spans="1:26" ht="17" x14ac:dyDescent="0.2">
      <c r="A40" s="887"/>
      <c r="B40" s="929"/>
      <c r="C40" s="431" t="s">
        <v>397</v>
      </c>
      <c r="D40" s="258" t="s">
        <v>53</v>
      </c>
      <c r="E40" s="213"/>
      <c r="F40" s="195"/>
      <c r="G40" s="161"/>
      <c r="H40" s="161"/>
      <c r="I40" s="161"/>
      <c r="J40" s="161"/>
      <c r="K40" s="161"/>
      <c r="L40" s="161"/>
      <c r="M40" s="161"/>
      <c r="N40" s="161"/>
      <c r="O40" s="161"/>
      <c r="P40" s="161"/>
      <c r="Q40" s="161"/>
      <c r="R40" s="161"/>
      <c r="S40" s="161"/>
      <c r="T40" s="161"/>
      <c r="U40" s="161"/>
      <c r="V40" s="161"/>
      <c r="W40" s="161"/>
      <c r="X40" s="161"/>
      <c r="Y40" s="161"/>
      <c r="Z40" s="161"/>
    </row>
    <row r="41" spans="1:26" ht="16" x14ac:dyDescent="0.2">
      <c r="A41" s="426"/>
      <c r="B41" s="427"/>
      <c r="C41" s="427"/>
      <c r="D41" s="428"/>
      <c r="E41" s="429"/>
      <c r="F41" s="195"/>
      <c r="G41" s="161"/>
      <c r="H41" s="161"/>
      <c r="I41" s="161"/>
      <c r="J41" s="161"/>
      <c r="K41" s="161"/>
      <c r="L41" s="161"/>
      <c r="M41" s="161"/>
      <c r="N41" s="161"/>
      <c r="O41" s="161"/>
      <c r="P41" s="161"/>
      <c r="Q41" s="161"/>
      <c r="R41" s="161"/>
      <c r="S41" s="161"/>
      <c r="T41" s="161"/>
      <c r="U41" s="161"/>
      <c r="V41" s="161"/>
      <c r="W41" s="161"/>
      <c r="X41" s="161"/>
      <c r="Y41" s="161"/>
      <c r="Z41" s="161"/>
    </row>
    <row r="42" spans="1:26" ht="19" customHeight="1" x14ac:dyDescent="0.2">
      <c r="A42" s="926">
        <v>4.5</v>
      </c>
      <c r="B42" s="930" t="s">
        <v>510</v>
      </c>
      <c r="C42" s="750"/>
      <c r="D42" s="750"/>
      <c r="E42" s="751"/>
      <c r="F42" s="195"/>
      <c r="G42" s="161"/>
      <c r="H42" s="161"/>
      <c r="I42" s="161"/>
      <c r="J42" s="161"/>
      <c r="K42" s="161"/>
      <c r="L42" s="161"/>
      <c r="M42" s="161"/>
      <c r="N42" s="161"/>
      <c r="O42" s="161"/>
      <c r="P42" s="161"/>
      <c r="Q42" s="161"/>
      <c r="R42" s="161"/>
      <c r="S42" s="161"/>
      <c r="T42" s="161"/>
      <c r="U42" s="161"/>
      <c r="V42" s="161"/>
      <c r="W42" s="161"/>
      <c r="X42" s="161"/>
      <c r="Y42" s="161"/>
      <c r="Z42" s="161"/>
    </row>
    <row r="43" spans="1:26" ht="60" customHeight="1" x14ac:dyDescent="0.2">
      <c r="A43" s="872"/>
      <c r="B43" s="951" t="s">
        <v>497</v>
      </c>
      <c r="C43" s="750"/>
      <c r="D43" s="750"/>
      <c r="E43" s="751"/>
      <c r="F43" s="195"/>
      <c r="G43" s="161"/>
      <c r="H43" s="161"/>
      <c r="I43" s="161"/>
      <c r="J43" s="161"/>
      <c r="K43" s="161"/>
      <c r="L43" s="161"/>
      <c r="M43" s="161"/>
      <c r="N43" s="161"/>
      <c r="O43" s="161"/>
      <c r="P43" s="161"/>
      <c r="Q43" s="161"/>
      <c r="R43" s="161"/>
      <c r="S43" s="161"/>
      <c r="T43" s="161"/>
      <c r="U43" s="161"/>
      <c r="V43" s="161"/>
      <c r="W43" s="161"/>
      <c r="X43" s="161"/>
      <c r="Y43" s="161"/>
      <c r="Z43" s="161"/>
    </row>
    <row r="44" spans="1:26" ht="17" x14ac:dyDescent="0.2">
      <c r="A44" s="170">
        <v>1</v>
      </c>
      <c r="B44" s="375" t="s">
        <v>374</v>
      </c>
      <c r="C44" s="437" t="s">
        <v>375</v>
      </c>
      <c r="D44" s="250" t="s">
        <v>53</v>
      </c>
      <c r="E44" s="172"/>
      <c r="F44" s="195"/>
      <c r="G44" s="161"/>
      <c r="H44" s="161"/>
      <c r="I44" s="161"/>
      <c r="J44" s="161"/>
      <c r="K44" s="161"/>
      <c r="L44" s="161"/>
      <c r="M44" s="161"/>
      <c r="N44" s="161"/>
      <c r="O44" s="161"/>
      <c r="P44" s="161"/>
      <c r="Q44" s="161"/>
      <c r="R44" s="161"/>
      <c r="S44" s="161"/>
      <c r="T44" s="161"/>
      <c r="U44" s="161"/>
      <c r="V44" s="161"/>
      <c r="W44" s="161"/>
      <c r="X44" s="161"/>
      <c r="Y44" s="161"/>
      <c r="Z44" s="161"/>
    </row>
    <row r="45" spans="1:26" ht="17" x14ac:dyDescent="0.2">
      <c r="A45" s="175">
        <v>2</v>
      </c>
      <c r="B45" s="310" t="s">
        <v>337</v>
      </c>
      <c r="C45" s="311" t="s">
        <v>338</v>
      </c>
      <c r="D45" s="254" t="s">
        <v>53</v>
      </c>
      <c r="E45" s="178"/>
      <c r="F45" s="195"/>
      <c r="G45" s="161"/>
      <c r="H45" s="161"/>
      <c r="I45" s="161"/>
      <c r="J45" s="161"/>
      <c r="K45" s="161"/>
      <c r="L45" s="161"/>
      <c r="M45" s="161"/>
      <c r="N45" s="161"/>
      <c r="O45" s="161"/>
      <c r="P45" s="161"/>
      <c r="Q45" s="161"/>
      <c r="R45" s="161"/>
      <c r="S45" s="161"/>
      <c r="T45" s="161"/>
      <c r="U45" s="161"/>
      <c r="V45" s="161"/>
      <c r="W45" s="161"/>
      <c r="X45" s="161"/>
      <c r="Y45" s="161"/>
      <c r="Z45" s="161"/>
    </row>
    <row r="46" spans="1:26" ht="17" x14ac:dyDescent="0.2">
      <c r="A46" s="220">
        <v>3</v>
      </c>
      <c r="B46" s="316" t="s">
        <v>406</v>
      </c>
      <c r="C46" s="317" t="s">
        <v>511</v>
      </c>
      <c r="D46" s="254" t="s">
        <v>53</v>
      </c>
      <c r="E46" s="178"/>
      <c r="F46" s="195"/>
      <c r="G46" s="161"/>
      <c r="H46" s="161"/>
      <c r="I46" s="161"/>
      <c r="J46" s="161"/>
      <c r="K46" s="161"/>
      <c r="L46" s="161"/>
      <c r="M46" s="161"/>
      <c r="N46" s="161"/>
      <c r="O46" s="161"/>
      <c r="P46" s="161"/>
      <c r="Q46" s="161"/>
      <c r="R46" s="161"/>
      <c r="S46" s="161"/>
      <c r="T46" s="161"/>
      <c r="U46" s="161"/>
      <c r="V46" s="161"/>
      <c r="W46" s="161"/>
      <c r="X46" s="161"/>
      <c r="Y46" s="161"/>
      <c r="Z46" s="161"/>
    </row>
    <row r="47" spans="1:26" ht="17" x14ac:dyDescent="0.2">
      <c r="A47" s="175">
        <v>4</v>
      </c>
      <c r="B47" s="438" t="s">
        <v>410</v>
      </c>
      <c r="C47" s="311" t="s">
        <v>372</v>
      </c>
      <c r="D47" s="254" t="s">
        <v>53</v>
      </c>
      <c r="E47" s="178"/>
      <c r="F47" s="195"/>
      <c r="G47" s="161"/>
      <c r="H47" s="161"/>
      <c r="I47" s="161"/>
      <c r="J47" s="161"/>
      <c r="K47" s="161"/>
      <c r="L47" s="161"/>
      <c r="M47" s="161"/>
      <c r="N47" s="161"/>
      <c r="O47" s="161"/>
      <c r="P47" s="161"/>
      <c r="Q47" s="161"/>
      <c r="R47" s="161"/>
      <c r="S47" s="161"/>
      <c r="T47" s="161"/>
      <c r="U47" s="161"/>
      <c r="V47" s="161"/>
      <c r="W47" s="161"/>
      <c r="X47" s="161"/>
      <c r="Y47" s="161"/>
      <c r="Z47" s="161"/>
    </row>
    <row r="48" spans="1:26" ht="17" x14ac:dyDescent="0.2">
      <c r="A48" s="220">
        <v>5</v>
      </c>
      <c r="B48" s="439" t="s">
        <v>324</v>
      </c>
      <c r="C48" s="317" t="s">
        <v>512</v>
      </c>
      <c r="D48" s="254" t="s">
        <v>53</v>
      </c>
      <c r="E48" s="178"/>
      <c r="F48" s="195"/>
      <c r="G48" s="161"/>
      <c r="H48" s="161"/>
      <c r="I48" s="161"/>
      <c r="J48" s="161"/>
      <c r="K48" s="161"/>
      <c r="L48" s="161"/>
      <c r="M48" s="161"/>
      <c r="N48" s="161"/>
      <c r="O48" s="161"/>
      <c r="P48" s="161"/>
      <c r="Q48" s="161"/>
      <c r="R48" s="161"/>
      <c r="S48" s="161"/>
      <c r="T48" s="161"/>
      <c r="U48" s="161"/>
      <c r="V48" s="161"/>
      <c r="W48" s="161"/>
      <c r="X48" s="161"/>
      <c r="Y48" s="161"/>
      <c r="Z48" s="161"/>
    </row>
    <row r="49" spans="1:26" ht="17" x14ac:dyDescent="0.2">
      <c r="A49" s="175">
        <v>6</v>
      </c>
      <c r="B49" s="310" t="s">
        <v>341</v>
      </c>
      <c r="C49" s="311" t="s">
        <v>348</v>
      </c>
      <c r="D49" s="254" t="s">
        <v>53</v>
      </c>
      <c r="E49" s="178"/>
      <c r="F49" s="195"/>
      <c r="G49" s="161"/>
      <c r="H49" s="161"/>
      <c r="I49" s="161"/>
      <c r="J49" s="161"/>
      <c r="K49" s="161"/>
      <c r="L49" s="161"/>
      <c r="M49" s="161"/>
      <c r="N49" s="161"/>
      <c r="O49" s="161"/>
      <c r="P49" s="161"/>
      <c r="Q49" s="161"/>
      <c r="R49" s="161"/>
      <c r="S49" s="161"/>
      <c r="T49" s="161"/>
      <c r="U49" s="161"/>
      <c r="V49" s="161"/>
      <c r="W49" s="161"/>
      <c r="X49" s="161"/>
      <c r="Y49" s="161"/>
      <c r="Z49" s="161"/>
    </row>
    <row r="50" spans="1:26" ht="17" x14ac:dyDescent="0.2">
      <c r="A50" s="220">
        <v>7</v>
      </c>
      <c r="B50" s="316" t="s">
        <v>339</v>
      </c>
      <c r="C50" s="317" t="s">
        <v>340</v>
      </c>
      <c r="D50" s="254" t="s">
        <v>53</v>
      </c>
      <c r="E50" s="178"/>
      <c r="F50" s="195"/>
      <c r="G50" s="161"/>
      <c r="H50" s="161"/>
      <c r="I50" s="161"/>
      <c r="J50" s="161"/>
      <c r="K50" s="161"/>
      <c r="L50" s="161"/>
      <c r="M50" s="161"/>
      <c r="N50" s="161"/>
      <c r="O50" s="161"/>
      <c r="P50" s="161"/>
      <c r="Q50" s="161"/>
      <c r="R50" s="161"/>
      <c r="S50" s="161"/>
      <c r="T50" s="161"/>
      <c r="U50" s="161"/>
      <c r="V50" s="161"/>
      <c r="W50" s="161"/>
      <c r="X50" s="161"/>
      <c r="Y50" s="161"/>
      <c r="Z50" s="161"/>
    </row>
    <row r="51" spans="1:26" ht="17" x14ac:dyDescent="0.2">
      <c r="A51" s="866">
        <v>8</v>
      </c>
      <c r="B51" s="933" t="s">
        <v>500</v>
      </c>
      <c r="C51" s="430" t="s">
        <v>319</v>
      </c>
      <c r="D51" s="254" t="s">
        <v>53</v>
      </c>
      <c r="E51" s="178"/>
      <c r="F51" s="195"/>
      <c r="G51" s="161"/>
      <c r="H51" s="161"/>
      <c r="I51" s="161"/>
      <c r="J51" s="161"/>
      <c r="K51" s="161"/>
      <c r="L51" s="161"/>
      <c r="M51" s="161"/>
      <c r="N51" s="161"/>
      <c r="O51" s="161"/>
      <c r="P51" s="161"/>
      <c r="Q51" s="161"/>
      <c r="R51" s="161"/>
      <c r="S51" s="161"/>
      <c r="T51" s="161"/>
      <c r="U51" s="161"/>
      <c r="V51" s="161"/>
      <c r="W51" s="161"/>
      <c r="X51" s="161"/>
      <c r="Y51" s="161"/>
      <c r="Z51" s="161"/>
    </row>
    <row r="52" spans="1:26" ht="17" x14ac:dyDescent="0.2">
      <c r="A52" s="887"/>
      <c r="B52" s="929"/>
      <c r="C52" s="431" t="s">
        <v>397</v>
      </c>
      <c r="D52" s="258" t="s">
        <v>53</v>
      </c>
      <c r="E52" s="213"/>
      <c r="F52" s="195"/>
      <c r="G52" s="161"/>
      <c r="H52" s="161"/>
      <c r="I52" s="161"/>
      <c r="J52" s="161"/>
      <c r="K52" s="161"/>
      <c r="L52" s="161"/>
      <c r="M52" s="161"/>
      <c r="N52" s="161"/>
      <c r="O52" s="161"/>
      <c r="P52" s="161"/>
      <c r="Q52" s="161"/>
      <c r="R52" s="161"/>
      <c r="S52" s="161"/>
      <c r="T52" s="161"/>
      <c r="U52" s="161"/>
      <c r="V52" s="161"/>
      <c r="W52" s="161"/>
      <c r="X52" s="161"/>
      <c r="Y52" s="161"/>
      <c r="Z52" s="161"/>
    </row>
    <row r="53" spans="1:26" ht="16" x14ac:dyDescent="0.2">
      <c r="A53" s="426"/>
      <c r="B53" s="427"/>
      <c r="C53" s="427"/>
      <c r="D53" s="428"/>
      <c r="E53" s="429"/>
      <c r="F53" s="195"/>
      <c r="G53" s="161"/>
      <c r="H53" s="161"/>
      <c r="I53" s="161"/>
      <c r="J53" s="161"/>
      <c r="K53" s="161"/>
      <c r="L53" s="161"/>
      <c r="M53" s="161"/>
      <c r="N53" s="161"/>
      <c r="O53" s="161"/>
      <c r="P53" s="161"/>
      <c r="Q53" s="161"/>
      <c r="R53" s="161"/>
      <c r="S53" s="161"/>
      <c r="T53" s="161"/>
      <c r="U53" s="161"/>
      <c r="V53" s="161"/>
      <c r="W53" s="161"/>
      <c r="X53" s="161"/>
      <c r="Y53" s="161"/>
      <c r="Z53" s="161"/>
    </row>
    <row r="54" spans="1:26" ht="19" customHeight="1" x14ac:dyDescent="0.25">
      <c r="A54" s="958">
        <v>4.5999999999999996</v>
      </c>
      <c r="B54" s="959" t="s">
        <v>513</v>
      </c>
      <c r="C54" s="750"/>
      <c r="D54" s="750"/>
      <c r="E54" s="751"/>
      <c r="F54" s="195"/>
      <c r="G54" s="161"/>
      <c r="H54" s="161"/>
      <c r="I54" s="161"/>
      <c r="J54" s="161"/>
      <c r="K54" s="161"/>
      <c r="L54" s="161"/>
      <c r="M54" s="161"/>
      <c r="N54" s="161"/>
      <c r="O54" s="161"/>
      <c r="P54" s="161"/>
      <c r="Q54" s="161"/>
      <c r="R54" s="161"/>
      <c r="S54" s="161"/>
      <c r="T54" s="161"/>
      <c r="U54" s="161"/>
      <c r="V54" s="161"/>
      <c r="W54" s="161"/>
      <c r="X54" s="161"/>
      <c r="Y54" s="161"/>
      <c r="Z54" s="161"/>
    </row>
    <row r="55" spans="1:26" ht="60" customHeight="1" x14ac:dyDescent="0.2">
      <c r="A55" s="872"/>
      <c r="B55" s="951" t="s">
        <v>502</v>
      </c>
      <c r="C55" s="750"/>
      <c r="D55" s="750"/>
      <c r="E55" s="751"/>
      <c r="F55" s="195"/>
      <c r="G55" s="161"/>
      <c r="H55" s="161"/>
      <c r="I55" s="161"/>
      <c r="J55" s="161"/>
      <c r="K55" s="161"/>
      <c r="L55" s="161"/>
      <c r="M55" s="161"/>
      <c r="N55" s="161"/>
      <c r="O55" s="161"/>
      <c r="P55" s="161"/>
      <c r="Q55" s="161"/>
      <c r="R55" s="161"/>
      <c r="S55" s="161"/>
      <c r="T55" s="161"/>
      <c r="U55" s="161"/>
      <c r="V55" s="161"/>
      <c r="W55" s="161"/>
      <c r="X55" s="161"/>
      <c r="Y55" s="161"/>
      <c r="Z55" s="161"/>
    </row>
    <row r="56" spans="1:26" ht="17" x14ac:dyDescent="0.2">
      <c r="A56" s="218">
        <v>1</v>
      </c>
      <c r="B56" s="308" t="s">
        <v>374</v>
      </c>
      <c r="C56" s="309" t="s">
        <v>375</v>
      </c>
      <c r="D56" s="250" t="s">
        <v>53</v>
      </c>
      <c r="E56" s="172"/>
      <c r="F56" s="195"/>
      <c r="G56" s="161"/>
      <c r="H56" s="161"/>
      <c r="I56" s="161"/>
      <c r="J56" s="161"/>
      <c r="K56" s="161"/>
      <c r="L56" s="161"/>
      <c r="M56" s="161"/>
      <c r="N56" s="161"/>
      <c r="O56" s="161"/>
      <c r="P56" s="161"/>
      <c r="Q56" s="161"/>
      <c r="R56" s="161"/>
      <c r="S56" s="161"/>
      <c r="T56" s="161"/>
      <c r="U56" s="161"/>
      <c r="V56" s="161"/>
      <c r="W56" s="161"/>
      <c r="X56" s="161"/>
      <c r="Y56" s="161"/>
      <c r="Z56" s="161"/>
    </row>
    <row r="57" spans="1:26" ht="17" x14ac:dyDescent="0.2">
      <c r="A57" s="175">
        <v>2</v>
      </c>
      <c r="B57" s="310" t="s">
        <v>337</v>
      </c>
      <c r="C57" s="311" t="s">
        <v>338</v>
      </c>
      <c r="D57" s="254" t="s">
        <v>53</v>
      </c>
      <c r="E57" s="178"/>
      <c r="F57" s="195"/>
      <c r="G57" s="161"/>
      <c r="H57" s="161"/>
      <c r="I57" s="161"/>
      <c r="J57" s="161"/>
      <c r="K57" s="161"/>
      <c r="L57" s="161"/>
      <c r="M57" s="161"/>
      <c r="N57" s="161"/>
      <c r="O57" s="161"/>
      <c r="P57" s="161"/>
      <c r="Q57" s="161"/>
      <c r="R57" s="161"/>
      <c r="S57" s="161"/>
      <c r="T57" s="161"/>
      <c r="U57" s="161"/>
      <c r="V57" s="161"/>
      <c r="W57" s="161"/>
      <c r="X57" s="161"/>
      <c r="Y57" s="161"/>
      <c r="Z57" s="161"/>
    </row>
    <row r="58" spans="1:26" ht="17" x14ac:dyDescent="0.2">
      <c r="A58" s="220">
        <v>3</v>
      </c>
      <c r="B58" s="316" t="s">
        <v>406</v>
      </c>
      <c r="C58" s="317" t="s">
        <v>511</v>
      </c>
      <c r="D58" s="254" t="s">
        <v>53</v>
      </c>
      <c r="E58" s="178"/>
      <c r="F58" s="195"/>
      <c r="G58" s="161"/>
      <c r="H58" s="161"/>
      <c r="I58" s="161"/>
      <c r="J58" s="161"/>
      <c r="K58" s="161"/>
      <c r="L58" s="161"/>
      <c r="M58" s="161"/>
      <c r="N58" s="161"/>
      <c r="O58" s="161"/>
      <c r="P58" s="161"/>
      <c r="Q58" s="161"/>
      <c r="R58" s="161"/>
      <c r="S58" s="161"/>
      <c r="T58" s="161"/>
      <c r="U58" s="161"/>
      <c r="V58" s="161"/>
      <c r="W58" s="161"/>
      <c r="X58" s="161"/>
      <c r="Y58" s="161"/>
      <c r="Z58" s="161"/>
    </row>
    <row r="59" spans="1:26" ht="17" x14ac:dyDescent="0.2">
      <c r="A59" s="175">
        <v>4</v>
      </c>
      <c r="B59" s="310" t="s">
        <v>341</v>
      </c>
      <c r="C59" s="311" t="s">
        <v>348</v>
      </c>
      <c r="D59" s="254" t="s">
        <v>53</v>
      </c>
      <c r="E59" s="178"/>
      <c r="F59" s="195"/>
      <c r="G59" s="161"/>
      <c r="H59" s="161"/>
      <c r="I59" s="161"/>
      <c r="J59" s="161"/>
      <c r="K59" s="161"/>
      <c r="L59" s="161"/>
      <c r="M59" s="161"/>
      <c r="N59" s="161"/>
      <c r="O59" s="161"/>
      <c r="P59" s="161"/>
      <c r="Q59" s="161"/>
      <c r="R59" s="161"/>
      <c r="S59" s="161"/>
      <c r="T59" s="161"/>
      <c r="U59" s="161"/>
      <c r="V59" s="161"/>
      <c r="W59" s="161"/>
      <c r="X59" s="161"/>
      <c r="Y59" s="161"/>
      <c r="Z59" s="161"/>
    </row>
    <row r="60" spans="1:26" ht="17" x14ac:dyDescent="0.2">
      <c r="A60" s="179">
        <v>5</v>
      </c>
      <c r="B60" s="351" t="s">
        <v>339</v>
      </c>
      <c r="C60" s="440" t="s">
        <v>340</v>
      </c>
      <c r="D60" s="254" t="s">
        <v>53</v>
      </c>
      <c r="E60" s="178"/>
      <c r="F60" s="195"/>
      <c r="G60" s="161"/>
      <c r="H60" s="161"/>
      <c r="I60" s="161"/>
      <c r="J60" s="161"/>
      <c r="K60" s="161"/>
      <c r="L60" s="161"/>
      <c r="M60" s="161"/>
      <c r="N60" s="161"/>
      <c r="O60" s="161"/>
      <c r="P60" s="161"/>
      <c r="Q60" s="161"/>
      <c r="R60" s="161"/>
      <c r="S60" s="161"/>
      <c r="T60" s="161"/>
      <c r="U60" s="161"/>
      <c r="V60" s="161"/>
      <c r="W60" s="161"/>
      <c r="X60" s="161"/>
      <c r="Y60" s="161"/>
      <c r="Z60" s="161"/>
    </row>
    <row r="61" spans="1:26" ht="17" x14ac:dyDescent="0.2">
      <c r="A61" s="866">
        <v>6</v>
      </c>
      <c r="B61" s="933" t="s">
        <v>500</v>
      </c>
      <c r="C61" s="430" t="s">
        <v>319</v>
      </c>
      <c r="D61" s="254" t="s">
        <v>53</v>
      </c>
      <c r="E61" s="178"/>
      <c r="F61" s="195"/>
      <c r="G61" s="161"/>
      <c r="H61" s="161"/>
      <c r="I61" s="161"/>
      <c r="J61" s="161"/>
      <c r="K61" s="161"/>
      <c r="L61" s="161"/>
      <c r="M61" s="161"/>
      <c r="N61" s="161"/>
      <c r="O61" s="161"/>
      <c r="P61" s="161"/>
      <c r="Q61" s="161"/>
      <c r="R61" s="161"/>
      <c r="S61" s="161"/>
      <c r="T61" s="161"/>
      <c r="U61" s="161"/>
      <c r="V61" s="161"/>
      <c r="W61" s="161"/>
      <c r="X61" s="161"/>
      <c r="Y61" s="161"/>
      <c r="Z61" s="161"/>
    </row>
    <row r="62" spans="1:26" ht="17" x14ac:dyDescent="0.2">
      <c r="A62" s="874"/>
      <c r="B62" s="928"/>
      <c r="C62" s="441" t="s">
        <v>397</v>
      </c>
      <c r="D62" s="254" t="s">
        <v>53</v>
      </c>
      <c r="E62" s="178"/>
      <c r="F62" s="195"/>
      <c r="G62" s="161"/>
      <c r="H62" s="161"/>
      <c r="I62" s="161"/>
      <c r="J62" s="161"/>
      <c r="K62" s="161"/>
      <c r="L62" s="161"/>
      <c r="M62" s="161"/>
      <c r="N62" s="161"/>
      <c r="O62" s="161"/>
      <c r="P62" s="161"/>
      <c r="Q62" s="161"/>
      <c r="R62" s="161"/>
      <c r="S62" s="161"/>
      <c r="T62" s="161"/>
      <c r="U62" s="161"/>
      <c r="V62" s="161"/>
      <c r="W62" s="161"/>
      <c r="X62" s="161"/>
      <c r="Y62" s="161"/>
      <c r="Z62" s="161"/>
    </row>
    <row r="63" spans="1:26" ht="17" x14ac:dyDescent="0.2">
      <c r="A63" s="860">
        <v>7</v>
      </c>
      <c r="B63" s="915" t="s">
        <v>389</v>
      </c>
      <c r="C63" s="424" t="s">
        <v>387</v>
      </c>
      <c r="D63" s="254" t="s">
        <v>53</v>
      </c>
      <c r="E63" s="178"/>
      <c r="F63" s="195"/>
      <c r="G63" s="161"/>
      <c r="H63" s="161"/>
      <c r="I63" s="161"/>
      <c r="J63" s="161"/>
      <c r="K63" s="161"/>
      <c r="L63" s="161"/>
      <c r="M63" s="161"/>
      <c r="N63" s="161"/>
      <c r="O63" s="161"/>
      <c r="P63" s="161"/>
      <c r="Q63" s="161"/>
      <c r="R63" s="161"/>
      <c r="S63" s="161"/>
      <c r="T63" s="161"/>
      <c r="U63" s="161"/>
      <c r="V63" s="161"/>
      <c r="W63" s="161"/>
      <c r="X63" s="161"/>
      <c r="Y63" s="161"/>
      <c r="Z63" s="161"/>
    </row>
    <row r="64" spans="1:26" ht="17" x14ac:dyDescent="0.2">
      <c r="A64" s="886"/>
      <c r="B64" s="934"/>
      <c r="C64" s="442" t="s">
        <v>390</v>
      </c>
      <c r="D64" s="254" t="s">
        <v>53</v>
      </c>
      <c r="E64" s="178"/>
      <c r="F64" s="195"/>
      <c r="G64" s="161"/>
      <c r="H64" s="161"/>
      <c r="I64" s="161"/>
      <c r="J64" s="161"/>
      <c r="K64" s="161"/>
      <c r="L64" s="161"/>
      <c r="M64" s="161"/>
      <c r="N64" s="161"/>
      <c r="O64" s="161"/>
      <c r="P64" s="161"/>
      <c r="Q64" s="161"/>
      <c r="R64" s="161"/>
      <c r="S64" s="161"/>
      <c r="T64" s="161"/>
      <c r="U64" s="161"/>
      <c r="V64" s="161"/>
      <c r="W64" s="161"/>
      <c r="X64" s="161"/>
      <c r="Y64" s="161"/>
      <c r="Z64" s="161"/>
    </row>
    <row r="65" spans="1:26" ht="17" x14ac:dyDescent="0.2">
      <c r="A65" s="874"/>
      <c r="B65" s="928"/>
      <c r="C65" s="315" t="s">
        <v>407</v>
      </c>
      <c r="D65" s="254" t="s">
        <v>53</v>
      </c>
      <c r="E65" s="178"/>
      <c r="F65" s="195"/>
      <c r="G65" s="161"/>
      <c r="H65" s="161"/>
      <c r="I65" s="161"/>
      <c r="J65" s="161"/>
      <c r="K65" s="161"/>
      <c r="L65" s="161"/>
      <c r="M65" s="161"/>
      <c r="N65" s="161"/>
      <c r="O65" s="161"/>
      <c r="P65" s="161"/>
      <c r="Q65" s="161"/>
      <c r="R65" s="161"/>
      <c r="S65" s="161"/>
      <c r="T65" s="161"/>
      <c r="U65" s="161"/>
      <c r="V65" s="161"/>
      <c r="W65" s="161"/>
      <c r="X65" s="161"/>
      <c r="Y65" s="161"/>
      <c r="Z65" s="161"/>
    </row>
    <row r="66" spans="1:26" ht="17" x14ac:dyDescent="0.2">
      <c r="A66" s="175">
        <v>8</v>
      </c>
      <c r="B66" s="310" t="s">
        <v>505</v>
      </c>
      <c r="C66" s="423" t="s">
        <v>327</v>
      </c>
      <c r="D66" s="254" t="s">
        <v>53</v>
      </c>
      <c r="E66" s="178"/>
      <c r="F66" s="195"/>
      <c r="G66" s="161"/>
      <c r="H66" s="161"/>
      <c r="I66" s="161"/>
      <c r="J66" s="161"/>
      <c r="K66" s="161"/>
      <c r="L66" s="161"/>
      <c r="M66" s="161"/>
      <c r="N66" s="161"/>
      <c r="O66" s="161"/>
      <c r="P66" s="161"/>
      <c r="Q66" s="161"/>
      <c r="R66" s="161"/>
      <c r="S66" s="161"/>
      <c r="T66" s="161"/>
      <c r="U66" s="161"/>
      <c r="V66" s="161"/>
      <c r="W66" s="161"/>
      <c r="X66" s="161"/>
      <c r="Y66" s="161"/>
      <c r="Z66" s="161"/>
    </row>
    <row r="67" spans="1:26" ht="17" x14ac:dyDescent="0.2">
      <c r="A67" s="949">
        <v>9</v>
      </c>
      <c r="B67" s="950" t="s">
        <v>506</v>
      </c>
      <c r="C67" s="443" t="s">
        <v>319</v>
      </c>
      <c r="D67" s="254" t="s">
        <v>53</v>
      </c>
      <c r="E67" s="178"/>
      <c r="F67" s="195"/>
      <c r="G67" s="161"/>
      <c r="H67" s="161"/>
      <c r="I67" s="161"/>
      <c r="J67" s="161"/>
      <c r="K67" s="161"/>
      <c r="L67" s="161"/>
      <c r="M67" s="161"/>
      <c r="N67" s="161"/>
      <c r="O67" s="161"/>
      <c r="P67" s="161"/>
      <c r="Q67" s="161"/>
      <c r="R67" s="161"/>
      <c r="S67" s="161"/>
      <c r="T67" s="161"/>
      <c r="U67" s="161"/>
      <c r="V67" s="161"/>
      <c r="W67" s="161"/>
      <c r="X67" s="161"/>
      <c r="Y67" s="161"/>
      <c r="Z67" s="161"/>
    </row>
    <row r="68" spans="1:26" ht="17" x14ac:dyDescent="0.2">
      <c r="A68" s="887"/>
      <c r="B68" s="929"/>
      <c r="C68" s="444" t="s">
        <v>397</v>
      </c>
      <c r="D68" s="258" t="s">
        <v>53</v>
      </c>
      <c r="E68" s="213"/>
      <c r="F68" s="195"/>
      <c r="G68" s="161"/>
      <c r="H68" s="161"/>
      <c r="I68" s="161"/>
      <c r="J68" s="161"/>
      <c r="K68" s="161"/>
      <c r="L68" s="161"/>
      <c r="M68" s="161"/>
      <c r="N68" s="161"/>
      <c r="O68" s="161"/>
      <c r="P68" s="161"/>
      <c r="Q68" s="161"/>
      <c r="R68" s="161"/>
      <c r="S68" s="161"/>
      <c r="T68" s="161"/>
      <c r="U68" s="161"/>
      <c r="V68" s="161"/>
      <c r="W68" s="161"/>
      <c r="X68" s="161"/>
      <c r="Y68" s="161"/>
      <c r="Z68" s="161"/>
    </row>
    <row r="69" spans="1:26" ht="16" x14ac:dyDescent="0.2">
      <c r="A69" s="426"/>
      <c r="B69" s="427"/>
      <c r="C69" s="427"/>
      <c r="D69" s="428"/>
      <c r="E69" s="429"/>
      <c r="F69" s="195"/>
      <c r="G69" s="161"/>
      <c r="H69" s="161"/>
      <c r="I69" s="161"/>
      <c r="J69" s="161"/>
      <c r="K69" s="161"/>
      <c r="L69" s="161"/>
      <c r="M69" s="161"/>
      <c r="N69" s="161"/>
      <c r="O69" s="161"/>
      <c r="P69" s="161"/>
      <c r="Q69" s="161"/>
      <c r="R69" s="161"/>
      <c r="S69" s="161"/>
      <c r="T69" s="161"/>
      <c r="U69" s="161"/>
      <c r="V69" s="161"/>
      <c r="W69" s="161"/>
      <c r="X69" s="161"/>
      <c r="Y69" s="161"/>
      <c r="Z69" s="161"/>
    </row>
    <row r="70" spans="1:26" ht="19" customHeight="1" x14ac:dyDescent="0.2">
      <c r="A70" s="849">
        <v>4.7</v>
      </c>
      <c r="B70" s="930" t="s">
        <v>514</v>
      </c>
      <c r="C70" s="750"/>
      <c r="D70" s="750"/>
      <c r="E70" s="751"/>
      <c r="F70" s="195"/>
      <c r="G70" s="161"/>
      <c r="H70" s="161"/>
      <c r="I70" s="161"/>
      <c r="J70" s="161"/>
      <c r="K70" s="161"/>
      <c r="L70" s="161"/>
      <c r="M70" s="161"/>
      <c r="N70" s="161"/>
      <c r="O70" s="161"/>
      <c r="P70" s="161"/>
      <c r="Q70" s="161"/>
      <c r="R70" s="161"/>
      <c r="S70" s="161"/>
      <c r="T70" s="161"/>
      <c r="U70" s="161"/>
      <c r="V70" s="161"/>
      <c r="W70" s="161"/>
      <c r="X70" s="161"/>
      <c r="Y70" s="161"/>
      <c r="Z70" s="161"/>
    </row>
    <row r="71" spans="1:26" ht="60" customHeight="1" x14ac:dyDescent="0.2">
      <c r="A71" s="872"/>
      <c r="B71" s="951" t="s">
        <v>502</v>
      </c>
      <c r="C71" s="750"/>
      <c r="D71" s="750"/>
      <c r="E71" s="751"/>
      <c r="F71" s="195"/>
      <c r="G71" s="161"/>
      <c r="H71" s="161"/>
      <c r="I71" s="161"/>
      <c r="J71" s="161"/>
      <c r="K71" s="161"/>
      <c r="L71" s="161"/>
      <c r="M71" s="161"/>
      <c r="N71" s="161"/>
      <c r="O71" s="161"/>
      <c r="P71" s="161"/>
      <c r="Q71" s="161"/>
      <c r="R71" s="161"/>
      <c r="S71" s="161"/>
      <c r="T71" s="161"/>
      <c r="U71" s="161"/>
      <c r="V71" s="161"/>
      <c r="W71" s="161"/>
      <c r="X71" s="161"/>
      <c r="Y71" s="161"/>
      <c r="Z71" s="161"/>
    </row>
    <row r="72" spans="1:26" ht="17" x14ac:dyDescent="0.2">
      <c r="A72" s="218">
        <v>1</v>
      </c>
      <c r="B72" s="308" t="s">
        <v>374</v>
      </c>
      <c r="C72" s="309" t="s">
        <v>375</v>
      </c>
      <c r="D72" s="250" t="s">
        <v>53</v>
      </c>
      <c r="E72" s="172"/>
      <c r="F72" s="195"/>
      <c r="G72" s="161"/>
      <c r="H72" s="161"/>
      <c r="I72" s="161"/>
      <c r="J72" s="161"/>
      <c r="K72" s="161"/>
      <c r="L72" s="161"/>
      <c r="M72" s="161"/>
      <c r="N72" s="161"/>
      <c r="O72" s="161"/>
      <c r="P72" s="161"/>
      <c r="Q72" s="161"/>
      <c r="R72" s="161"/>
      <c r="S72" s="161"/>
      <c r="T72" s="161"/>
      <c r="U72" s="161"/>
      <c r="V72" s="161"/>
      <c r="W72" s="161"/>
      <c r="X72" s="161"/>
      <c r="Y72" s="161"/>
      <c r="Z72" s="161"/>
    </row>
    <row r="73" spans="1:26" ht="17" x14ac:dyDescent="0.2">
      <c r="A73" s="175">
        <v>2</v>
      </c>
      <c r="B73" s="310" t="s">
        <v>337</v>
      </c>
      <c r="C73" s="311" t="s">
        <v>338</v>
      </c>
      <c r="D73" s="254" t="s">
        <v>53</v>
      </c>
      <c r="E73" s="178"/>
      <c r="F73" s="195"/>
      <c r="G73" s="161"/>
      <c r="H73" s="161"/>
      <c r="I73" s="161"/>
      <c r="J73" s="161"/>
      <c r="K73" s="161"/>
      <c r="L73" s="161"/>
      <c r="M73" s="161"/>
      <c r="N73" s="161"/>
      <c r="O73" s="161"/>
      <c r="P73" s="161"/>
      <c r="Q73" s="161"/>
      <c r="R73" s="161"/>
      <c r="S73" s="161"/>
      <c r="T73" s="161"/>
      <c r="U73" s="161"/>
      <c r="V73" s="161"/>
      <c r="W73" s="161"/>
      <c r="X73" s="161"/>
      <c r="Y73" s="161"/>
      <c r="Z73" s="161"/>
    </row>
    <row r="74" spans="1:26" ht="17" x14ac:dyDescent="0.2">
      <c r="A74" s="220">
        <v>3</v>
      </c>
      <c r="B74" s="316" t="s">
        <v>406</v>
      </c>
      <c r="C74" s="317" t="s">
        <v>511</v>
      </c>
      <c r="D74" s="254" t="s">
        <v>53</v>
      </c>
      <c r="E74" s="178"/>
      <c r="F74" s="195"/>
      <c r="G74" s="161"/>
      <c r="H74" s="161"/>
      <c r="I74" s="161"/>
      <c r="J74" s="161"/>
      <c r="K74" s="161"/>
      <c r="L74" s="161"/>
      <c r="M74" s="161"/>
      <c r="N74" s="161"/>
      <c r="O74" s="161"/>
      <c r="P74" s="161"/>
      <c r="Q74" s="161"/>
      <c r="R74" s="161"/>
      <c r="S74" s="161"/>
      <c r="T74" s="161"/>
      <c r="U74" s="161"/>
      <c r="V74" s="161"/>
      <c r="W74" s="161"/>
      <c r="X74" s="161"/>
      <c r="Y74" s="161"/>
      <c r="Z74" s="161"/>
    </row>
    <row r="75" spans="1:26" ht="17" x14ac:dyDescent="0.2">
      <c r="A75" s="866">
        <v>4</v>
      </c>
      <c r="B75" s="933" t="s">
        <v>389</v>
      </c>
      <c r="C75" s="430" t="s">
        <v>387</v>
      </c>
      <c r="D75" s="254" t="s">
        <v>53</v>
      </c>
      <c r="E75" s="178"/>
      <c r="F75" s="195"/>
      <c r="G75" s="161"/>
      <c r="H75" s="161"/>
      <c r="I75" s="161"/>
      <c r="J75" s="161"/>
      <c r="K75" s="161"/>
      <c r="L75" s="161"/>
      <c r="M75" s="161"/>
      <c r="N75" s="161"/>
      <c r="O75" s="161"/>
      <c r="P75" s="161"/>
      <c r="Q75" s="161"/>
      <c r="R75" s="161"/>
      <c r="S75" s="161"/>
      <c r="T75" s="161"/>
      <c r="U75" s="161"/>
      <c r="V75" s="161"/>
      <c r="W75" s="161"/>
      <c r="X75" s="161"/>
      <c r="Y75" s="161"/>
      <c r="Z75" s="161"/>
    </row>
    <row r="76" spans="1:26" ht="17" x14ac:dyDescent="0.2">
      <c r="A76" s="886"/>
      <c r="B76" s="934"/>
      <c r="C76" s="445" t="s">
        <v>390</v>
      </c>
      <c r="D76" s="254" t="s">
        <v>53</v>
      </c>
      <c r="E76" s="178"/>
      <c r="F76" s="195"/>
      <c r="G76" s="161"/>
      <c r="H76" s="161"/>
      <c r="I76" s="161"/>
      <c r="J76" s="161"/>
      <c r="K76" s="161"/>
      <c r="L76" s="161"/>
      <c r="M76" s="161"/>
      <c r="N76" s="161"/>
      <c r="O76" s="161"/>
      <c r="P76" s="161"/>
      <c r="Q76" s="161"/>
      <c r="R76" s="161"/>
      <c r="S76" s="161"/>
      <c r="T76" s="161"/>
      <c r="U76" s="161"/>
      <c r="V76" s="161"/>
      <c r="W76" s="161"/>
      <c r="X76" s="161"/>
      <c r="Y76" s="161"/>
      <c r="Z76" s="161"/>
    </row>
    <row r="77" spans="1:26" ht="17" x14ac:dyDescent="0.2">
      <c r="A77" s="874"/>
      <c r="B77" s="928"/>
      <c r="C77" s="446" t="s">
        <v>407</v>
      </c>
      <c r="D77" s="254" t="s">
        <v>53</v>
      </c>
      <c r="E77" s="178"/>
      <c r="F77" s="195"/>
      <c r="G77" s="161"/>
      <c r="H77" s="161"/>
      <c r="I77" s="161"/>
      <c r="J77" s="161"/>
      <c r="K77" s="161"/>
      <c r="L77" s="161"/>
      <c r="M77" s="161"/>
      <c r="N77" s="161"/>
      <c r="O77" s="161"/>
      <c r="P77" s="161"/>
      <c r="Q77" s="161"/>
      <c r="R77" s="161"/>
      <c r="S77" s="161"/>
      <c r="T77" s="161"/>
      <c r="U77" s="161"/>
      <c r="V77" s="161"/>
      <c r="W77" s="161"/>
      <c r="X77" s="161"/>
      <c r="Y77" s="161"/>
      <c r="Z77" s="161"/>
    </row>
    <row r="78" spans="1:26" ht="17" x14ac:dyDescent="0.2">
      <c r="A78" s="220">
        <v>5</v>
      </c>
      <c r="B78" s="316" t="s">
        <v>341</v>
      </c>
      <c r="C78" s="317" t="s">
        <v>348</v>
      </c>
      <c r="D78" s="254" t="s">
        <v>53</v>
      </c>
      <c r="E78" s="178"/>
      <c r="F78" s="195"/>
      <c r="G78" s="161"/>
      <c r="H78" s="161"/>
      <c r="I78" s="161"/>
      <c r="J78" s="161"/>
      <c r="K78" s="161"/>
      <c r="L78" s="161"/>
      <c r="M78" s="161"/>
      <c r="N78" s="161"/>
      <c r="O78" s="161"/>
      <c r="P78" s="161"/>
      <c r="Q78" s="161"/>
      <c r="R78" s="161"/>
      <c r="S78" s="161"/>
      <c r="T78" s="161"/>
      <c r="U78" s="161"/>
      <c r="V78" s="161"/>
      <c r="W78" s="161"/>
      <c r="X78" s="161"/>
      <c r="Y78" s="161"/>
      <c r="Z78" s="161"/>
    </row>
    <row r="79" spans="1:26" ht="17" x14ac:dyDescent="0.2">
      <c r="A79" s="175">
        <v>6</v>
      </c>
      <c r="B79" s="310" t="s">
        <v>339</v>
      </c>
      <c r="C79" s="311" t="s">
        <v>340</v>
      </c>
      <c r="D79" s="254" t="s">
        <v>53</v>
      </c>
      <c r="E79" s="178"/>
      <c r="F79" s="195"/>
      <c r="G79" s="161"/>
      <c r="H79" s="161"/>
      <c r="I79" s="161"/>
      <c r="J79" s="161"/>
      <c r="K79" s="161"/>
      <c r="L79" s="161"/>
      <c r="M79" s="161"/>
      <c r="N79" s="161"/>
      <c r="O79" s="161"/>
      <c r="P79" s="161"/>
      <c r="Q79" s="161"/>
      <c r="R79" s="161"/>
      <c r="S79" s="161"/>
      <c r="T79" s="161"/>
      <c r="U79" s="161"/>
      <c r="V79" s="161"/>
      <c r="W79" s="161"/>
      <c r="X79" s="161"/>
      <c r="Y79" s="161"/>
      <c r="Z79" s="161"/>
    </row>
    <row r="80" spans="1:26" ht="17" x14ac:dyDescent="0.2">
      <c r="A80" s="256">
        <v>7</v>
      </c>
      <c r="B80" s="180" t="s">
        <v>505</v>
      </c>
      <c r="C80" s="209" t="s">
        <v>318</v>
      </c>
      <c r="D80" s="254" t="s">
        <v>53</v>
      </c>
      <c r="E80" s="178"/>
      <c r="F80" s="195"/>
      <c r="G80" s="161"/>
      <c r="H80" s="161"/>
      <c r="I80" s="161"/>
      <c r="J80" s="161"/>
      <c r="K80" s="161"/>
      <c r="L80" s="161"/>
      <c r="M80" s="161"/>
      <c r="N80" s="161"/>
      <c r="O80" s="161"/>
      <c r="P80" s="161"/>
      <c r="Q80" s="161"/>
      <c r="R80" s="161"/>
      <c r="S80" s="161"/>
      <c r="T80" s="161"/>
      <c r="U80" s="161"/>
      <c r="V80" s="161"/>
      <c r="W80" s="161"/>
      <c r="X80" s="161"/>
      <c r="Y80" s="161"/>
      <c r="Z80" s="161"/>
    </row>
    <row r="81" spans="1:26" ht="17" x14ac:dyDescent="0.2">
      <c r="A81" s="866">
        <v>8</v>
      </c>
      <c r="B81" s="933" t="s">
        <v>506</v>
      </c>
      <c r="C81" s="430" t="s">
        <v>319</v>
      </c>
      <c r="D81" s="254" t="s">
        <v>53</v>
      </c>
      <c r="E81" s="178"/>
      <c r="F81" s="195"/>
      <c r="G81" s="161"/>
      <c r="H81" s="161"/>
      <c r="I81" s="161"/>
      <c r="J81" s="161"/>
      <c r="K81" s="161"/>
      <c r="L81" s="161"/>
      <c r="M81" s="161"/>
      <c r="N81" s="161"/>
      <c r="O81" s="161"/>
      <c r="P81" s="161"/>
      <c r="Q81" s="161"/>
      <c r="R81" s="161"/>
      <c r="S81" s="161"/>
      <c r="T81" s="161"/>
      <c r="U81" s="161"/>
      <c r="V81" s="161"/>
      <c r="W81" s="161"/>
      <c r="X81" s="161"/>
      <c r="Y81" s="161"/>
      <c r="Z81" s="161"/>
    </row>
    <row r="82" spans="1:26" ht="17" x14ac:dyDescent="0.2">
      <c r="A82" s="887"/>
      <c r="B82" s="929"/>
      <c r="C82" s="431" t="s">
        <v>397</v>
      </c>
      <c r="D82" s="258" t="s">
        <v>53</v>
      </c>
      <c r="E82" s="213"/>
      <c r="F82" s="195"/>
      <c r="G82" s="161"/>
      <c r="H82" s="161"/>
      <c r="I82" s="161"/>
      <c r="J82" s="161"/>
      <c r="K82" s="161"/>
      <c r="L82" s="161"/>
      <c r="M82" s="161"/>
      <c r="N82" s="161"/>
      <c r="O82" s="161"/>
      <c r="P82" s="161"/>
      <c r="Q82" s="161"/>
      <c r="R82" s="161"/>
      <c r="S82" s="161"/>
      <c r="T82" s="161"/>
      <c r="U82" s="161"/>
      <c r="V82" s="161"/>
      <c r="W82" s="161"/>
      <c r="X82" s="161"/>
      <c r="Y82" s="161"/>
      <c r="Z82" s="161"/>
    </row>
    <row r="83" spans="1:26" ht="16" x14ac:dyDescent="0.2">
      <c r="A83" s="426"/>
      <c r="B83" s="427"/>
      <c r="C83" s="427"/>
      <c r="D83" s="428"/>
      <c r="E83" s="429"/>
      <c r="F83" s="195"/>
      <c r="G83" s="161"/>
      <c r="H83" s="161"/>
      <c r="I83" s="161"/>
      <c r="J83" s="161"/>
      <c r="K83" s="161"/>
      <c r="L83" s="161"/>
      <c r="M83" s="161"/>
      <c r="N83" s="161"/>
      <c r="O83" s="161"/>
      <c r="P83" s="161"/>
      <c r="Q83" s="161"/>
      <c r="R83" s="161"/>
      <c r="S83" s="161"/>
      <c r="T83" s="161"/>
      <c r="U83" s="161"/>
      <c r="V83" s="161"/>
      <c r="W83" s="161"/>
      <c r="X83" s="161"/>
      <c r="Y83" s="161"/>
      <c r="Z83" s="161"/>
    </row>
    <row r="84" spans="1:26" ht="19" customHeight="1" x14ac:dyDescent="0.2">
      <c r="A84" s="849">
        <v>4.8</v>
      </c>
      <c r="B84" s="930" t="s">
        <v>515</v>
      </c>
      <c r="C84" s="750"/>
      <c r="D84" s="750"/>
      <c r="E84" s="751"/>
      <c r="F84" s="195"/>
      <c r="G84" s="161"/>
      <c r="H84" s="161"/>
      <c r="I84" s="161"/>
      <c r="J84" s="161"/>
      <c r="K84" s="161"/>
      <c r="L84" s="161"/>
      <c r="M84" s="161"/>
      <c r="N84" s="161"/>
      <c r="O84" s="161"/>
      <c r="P84" s="161"/>
      <c r="Q84" s="161"/>
      <c r="R84" s="161"/>
      <c r="S84" s="161"/>
      <c r="T84" s="161"/>
      <c r="U84" s="161"/>
      <c r="V84" s="161"/>
      <c r="W84" s="161"/>
      <c r="X84" s="161"/>
      <c r="Y84" s="161"/>
      <c r="Z84" s="161"/>
    </row>
    <row r="85" spans="1:26" ht="60" customHeight="1" x14ac:dyDescent="0.2">
      <c r="A85" s="872"/>
      <c r="B85" s="951" t="s">
        <v>497</v>
      </c>
      <c r="C85" s="750"/>
      <c r="D85" s="750"/>
      <c r="E85" s="751"/>
      <c r="F85" s="195"/>
      <c r="G85" s="161"/>
      <c r="H85" s="161"/>
      <c r="I85" s="161"/>
      <c r="J85" s="161"/>
      <c r="K85" s="161"/>
      <c r="L85" s="161"/>
      <c r="M85" s="161"/>
      <c r="N85" s="161"/>
      <c r="O85" s="161"/>
      <c r="P85" s="161"/>
      <c r="Q85" s="161"/>
      <c r="R85" s="161"/>
      <c r="S85" s="161"/>
      <c r="T85" s="161"/>
      <c r="U85" s="161"/>
      <c r="V85" s="161"/>
      <c r="W85" s="161"/>
      <c r="X85" s="161"/>
      <c r="Y85" s="161"/>
      <c r="Z85" s="161"/>
    </row>
    <row r="86" spans="1:26" ht="17" x14ac:dyDescent="0.2">
      <c r="A86" s="218">
        <v>1</v>
      </c>
      <c r="B86" s="308" t="s">
        <v>374</v>
      </c>
      <c r="C86" s="309" t="s">
        <v>375</v>
      </c>
      <c r="D86" s="250" t="s">
        <v>53</v>
      </c>
      <c r="E86" s="172"/>
      <c r="F86" s="195"/>
      <c r="G86" s="161"/>
      <c r="H86" s="161"/>
      <c r="I86" s="161"/>
      <c r="J86" s="161"/>
      <c r="K86" s="161"/>
      <c r="L86" s="161"/>
      <c r="M86" s="161"/>
      <c r="N86" s="161"/>
      <c r="O86" s="161"/>
      <c r="P86" s="161"/>
      <c r="Q86" s="161"/>
      <c r="R86" s="161"/>
      <c r="S86" s="161"/>
      <c r="T86" s="161"/>
      <c r="U86" s="161"/>
      <c r="V86" s="161"/>
      <c r="W86" s="161"/>
      <c r="X86" s="161"/>
      <c r="Y86" s="161"/>
      <c r="Z86" s="161"/>
    </row>
    <row r="87" spans="1:26" ht="17" x14ac:dyDescent="0.2">
      <c r="A87" s="175">
        <v>2</v>
      </c>
      <c r="B87" s="310" t="s">
        <v>337</v>
      </c>
      <c r="C87" s="311" t="s">
        <v>338</v>
      </c>
      <c r="D87" s="254" t="s">
        <v>53</v>
      </c>
      <c r="E87" s="178"/>
      <c r="F87" s="195"/>
      <c r="G87" s="161"/>
      <c r="H87" s="161"/>
      <c r="I87" s="161"/>
      <c r="J87" s="161"/>
      <c r="K87" s="161"/>
      <c r="L87" s="161"/>
      <c r="M87" s="161"/>
      <c r="N87" s="161"/>
      <c r="O87" s="161"/>
      <c r="P87" s="161"/>
      <c r="Q87" s="161"/>
      <c r="R87" s="161"/>
      <c r="S87" s="161"/>
      <c r="T87" s="161"/>
      <c r="U87" s="161"/>
      <c r="V87" s="161"/>
      <c r="W87" s="161"/>
      <c r="X87" s="161"/>
      <c r="Y87" s="161"/>
      <c r="Z87" s="161"/>
    </row>
    <row r="88" spans="1:26" ht="17" x14ac:dyDescent="0.2">
      <c r="A88" s="220">
        <v>3</v>
      </c>
      <c r="B88" s="316" t="s">
        <v>406</v>
      </c>
      <c r="C88" s="317" t="s">
        <v>511</v>
      </c>
      <c r="D88" s="254" t="s">
        <v>53</v>
      </c>
      <c r="E88" s="178"/>
      <c r="F88" s="195"/>
      <c r="G88" s="161"/>
      <c r="H88" s="161"/>
      <c r="I88" s="161"/>
      <c r="J88" s="161"/>
      <c r="K88" s="161"/>
      <c r="L88" s="161"/>
      <c r="M88" s="161"/>
      <c r="N88" s="161"/>
      <c r="O88" s="161"/>
      <c r="P88" s="161"/>
      <c r="Q88" s="161"/>
      <c r="R88" s="161"/>
      <c r="S88" s="161"/>
      <c r="T88" s="161"/>
      <c r="U88" s="161"/>
      <c r="V88" s="161"/>
      <c r="W88" s="161"/>
      <c r="X88" s="161"/>
      <c r="Y88" s="161"/>
      <c r="Z88" s="161"/>
    </row>
    <row r="89" spans="1:26" ht="17" x14ac:dyDescent="0.2">
      <c r="A89" s="866">
        <v>4</v>
      </c>
      <c r="B89" s="933" t="s">
        <v>389</v>
      </c>
      <c r="C89" s="430" t="s">
        <v>387</v>
      </c>
      <c r="D89" s="254" t="s">
        <v>53</v>
      </c>
      <c r="E89" s="178"/>
      <c r="F89" s="195"/>
      <c r="G89" s="161"/>
      <c r="H89" s="161"/>
      <c r="I89" s="161"/>
      <c r="J89" s="161"/>
      <c r="K89" s="161"/>
      <c r="L89" s="161"/>
      <c r="M89" s="161"/>
      <c r="N89" s="161"/>
      <c r="O89" s="161"/>
      <c r="P89" s="161"/>
      <c r="Q89" s="161"/>
      <c r="R89" s="161"/>
      <c r="S89" s="161"/>
      <c r="T89" s="161"/>
      <c r="U89" s="161"/>
      <c r="V89" s="161"/>
      <c r="W89" s="161"/>
      <c r="X89" s="161"/>
      <c r="Y89" s="161"/>
      <c r="Z89" s="161"/>
    </row>
    <row r="90" spans="1:26" ht="17" x14ac:dyDescent="0.2">
      <c r="A90" s="886"/>
      <c r="B90" s="934"/>
      <c r="C90" s="445" t="s">
        <v>390</v>
      </c>
      <c r="D90" s="254" t="s">
        <v>53</v>
      </c>
      <c r="E90" s="178"/>
      <c r="F90" s="195"/>
      <c r="G90" s="161"/>
      <c r="H90" s="161"/>
      <c r="I90" s="161"/>
      <c r="J90" s="161"/>
      <c r="K90" s="161"/>
      <c r="L90" s="161"/>
      <c r="M90" s="161"/>
      <c r="N90" s="161"/>
      <c r="O90" s="161"/>
      <c r="P90" s="161"/>
      <c r="Q90" s="161"/>
      <c r="R90" s="161"/>
      <c r="S90" s="161"/>
      <c r="T90" s="161"/>
      <c r="U90" s="161"/>
      <c r="V90" s="161"/>
      <c r="W90" s="161"/>
      <c r="X90" s="161"/>
      <c r="Y90" s="161"/>
      <c r="Z90" s="161"/>
    </row>
    <row r="91" spans="1:26" ht="17" x14ac:dyDescent="0.2">
      <c r="A91" s="874"/>
      <c r="B91" s="928"/>
      <c r="C91" s="446" t="s">
        <v>407</v>
      </c>
      <c r="D91" s="254" t="s">
        <v>53</v>
      </c>
      <c r="E91" s="178"/>
      <c r="F91" s="195"/>
      <c r="G91" s="161"/>
      <c r="H91" s="161"/>
      <c r="I91" s="161"/>
      <c r="J91" s="161"/>
      <c r="K91" s="161"/>
      <c r="L91" s="161"/>
      <c r="M91" s="161"/>
      <c r="N91" s="161"/>
      <c r="O91" s="161"/>
      <c r="P91" s="161"/>
      <c r="Q91" s="161"/>
      <c r="R91" s="161"/>
      <c r="S91" s="161"/>
      <c r="T91" s="161"/>
      <c r="U91" s="161"/>
      <c r="V91" s="161"/>
      <c r="W91" s="161"/>
      <c r="X91" s="161"/>
      <c r="Y91" s="161"/>
      <c r="Z91" s="161"/>
    </row>
    <row r="92" spans="1:26" ht="17" x14ac:dyDescent="0.2">
      <c r="A92" s="220">
        <v>5</v>
      </c>
      <c r="B92" s="447" t="s">
        <v>516</v>
      </c>
      <c r="C92" s="317" t="s">
        <v>332</v>
      </c>
      <c r="D92" s="254" t="s">
        <v>53</v>
      </c>
      <c r="E92" s="178"/>
      <c r="F92" s="195"/>
      <c r="G92" s="161"/>
      <c r="H92" s="161"/>
      <c r="I92" s="161"/>
      <c r="J92" s="161"/>
      <c r="K92" s="161"/>
      <c r="L92" s="161"/>
      <c r="M92" s="161"/>
      <c r="N92" s="161"/>
      <c r="O92" s="161"/>
      <c r="P92" s="161"/>
      <c r="Q92" s="161"/>
      <c r="R92" s="161"/>
      <c r="S92" s="161"/>
      <c r="T92" s="161"/>
      <c r="U92" s="161"/>
      <c r="V92" s="161"/>
      <c r="W92" s="161"/>
      <c r="X92" s="161"/>
      <c r="Y92" s="161"/>
      <c r="Z92" s="161"/>
    </row>
    <row r="93" spans="1:26" ht="17" x14ac:dyDescent="0.2">
      <c r="A93" s="175">
        <v>6</v>
      </c>
      <c r="B93" s="310" t="s">
        <v>341</v>
      </c>
      <c r="C93" s="311" t="s">
        <v>348</v>
      </c>
      <c r="D93" s="254" t="s">
        <v>53</v>
      </c>
      <c r="E93" s="178"/>
      <c r="F93" s="195"/>
      <c r="G93" s="161"/>
      <c r="H93" s="161"/>
      <c r="I93" s="161"/>
      <c r="J93" s="161"/>
      <c r="K93" s="161"/>
      <c r="L93" s="161"/>
      <c r="M93" s="161"/>
      <c r="N93" s="161"/>
      <c r="O93" s="161"/>
      <c r="P93" s="161"/>
      <c r="Q93" s="161"/>
      <c r="R93" s="161"/>
      <c r="S93" s="161"/>
      <c r="T93" s="161"/>
      <c r="U93" s="161"/>
      <c r="V93" s="161"/>
      <c r="W93" s="161"/>
      <c r="X93" s="161"/>
      <c r="Y93" s="161"/>
      <c r="Z93" s="161"/>
    </row>
    <row r="94" spans="1:26" ht="17" x14ac:dyDescent="0.2">
      <c r="A94" s="179">
        <v>7</v>
      </c>
      <c r="B94" s="351" t="s">
        <v>339</v>
      </c>
      <c r="C94" s="440" t="s">
        <v>340</v>
      </c>
      <c r="D94" s="254" t="s">
        <v>53</v>
      </c>
      <c r="E94" s="178"/>
      <c r="F94" s="195"/>
      <c r="G94" s="161"/>
      <c r="H94" s="161"/>
      <c r="I94" s="161"/>
      <c r="J94" s="161"/>
      <c r="K94" s="161"/>
      <c r="L94" s="161"/>
      <c r="M94" s="161"/>
      <c r="N94" s="161"/>
      <c r="O94" s="161"/>
      <c r="P94" s="161"/>
      <c r="Q94" s="161"/>
      <c r="R94" s="161"/>
      <c r="S94" s="161"/>
      <c r="T94" s="161"/>
      <c r="U94" s="161"/>
      <c r="V94" s="161"/>
      <c r="W94" s="161"/>
      <c r="X94" s="161"/>
      <c r="Y94" s="161"/>
      <c r="Z94" s="161"/>
    </row>
    <row r="95" spans="1:26" ht="17" x14ac:dyDescent="0.2">
      <c r="A95" s="253">
        <v>8</v>
      </c>
      <c r="B95" s="176" t="s">
        <v>505</v>
      </c>
      <c r="C95" s="177" t="s">
        <v>318</v>
      </c>
      <c r="D95" s="254" t="s">
        <v>53</v>
      </c>
      <c r="E95" s="178"/>
      <c r="F95" s="195"/>
      <c r="G95" s="161"/>
      <c r="H95" s="161"/>
      <c r="I95" s="161"/>
      <c r="J95" s="161"/>
      <c r="K95" s="161"/>
      <c r="L95" s="161"/>
      <c r="M95" s="161"/>
      <c r="N95" s="161"/>
      <c r="O95" s="161"/>
      <c r="P95" s="161"/>
      <c r="Q95" s="161"/>
      <c r="R95" s="161"/>
      <c r="S95" s="161"/>
      <c r="T95" s="161"/>
      <c r="U95" s="161"/>
      <c r="V95" s="161"/>
      <c r="W95" s="161"/>
      <c r="X95" s="161"/>
      <c r="Y95" s="161"/>
      <c r="Z95" s="161"/>
    </row>
    <row r="96" spans="1:26" ht="17" x14ac:dyDescent="0.2">
      <c r="A96" s="949">
        <v>9</v>
      </c>
      <c r="B96" s="950" t="s">
        <v>506</v>
      </c>
      <c r="C96" s="443" t="s">
        <v>319</v>
      </c>
      <c r="D96" s="254" t="s">
        <v>53</v>
      </c>
      <c r="E96" s="178"/>
      <c r="F96" s="195"/>
      <c r="G96" s="161"/>
      <c r="H96" s="161"/>
      <c r="I96" s="161"/>
      <c r="J96" s="161"/>
      <c r="K96" s="161"/>
      <c r="L96" s="161"/>
      <c r="M96" s="161"/>
      <c r="N96" s="161"/>
      <c r="O96" s="161"/>
      <c r="P96" s="161"/>
      <c r="Q96" s="161"/>
      <c r="R96" s="161"/>
      <c r="S96" s="161"/>
      <c r="T96" s="161"/>
      <c r="U96" s="161"/>
      <c r="V96" s="161"/>
      <c r="W96" s="161"/>
      <c r="X96" s="161"/>
      <c r="Y96" s="161"/>
      <c r="Z96" s="161"/>
    </row>
    <row r="97" spans="1:26" ht="17" x14ac:dyDescent="0.2">
      <c r="A97" s="887"/>
      <c r="B97" s="929"/>
      <c r="C97" s="444" t="s">
        <v>397</v>
      </c>
      <c r="D97" s="258" t="s">
        <v>53</v>
      </c>
      <c r="E97" s="213"/>
      <c r="F97" s="195"/>
      <c r="G97" s="161"/>
      <c r="H97" s="161"/>
      <c r="I97" s="161"/>
      <c r="J97" s="161"/>
      <c r="K97" s="161"/>
      <c r="L97" s="161"/>
      <c r="M97" s="161"/>
      <c r="N97" s="161"/>
      <c r="O97" s="161"/>
      <c r="P97" s="161"/>
      <c r="Q97" s="161"/>
      <c r="R97" s="161"/>
      <c r="S97" s="161"/>
      <c r="T97" s="161"/>
      <c r="U97" s="161"/>
      <c r="V97" s="161"/>
      <c r="W97" s="161"/>
      <c r="X97" s="161"/>
      <c r="Y97" s="161"/>
      <c r="Z97" s="161"/>
    </row>
    <row r="98" spans="1:26" ht="16" x14ac:dyDescent="0.2">
      <c r="A98" s="426"/>
      <c r="B98" s="427"/>
      <c r="C98" s="427"/>
      <c r="D98" s="428"/>
      <c r="E98" s="429"/>
      <c r="F98" s="195"/>
      <c r="G98" s="161"/>
      <c r="H98" s="161"/>
      <c r="I98" s="161"/>
      <c r="J98" s="161"/>
      <c r="K98" s="161"/>
      <c r="L98" s="161"/>
      <c r="M98" s="161"/>
      <c r="N98" s="161"/>
      <c r="O98" s="161"/>
      <c r="P98" s="161"/>
      <c r="Q98" s="161"/>
      <c r="R98" s="161"/>
      <c r="S98" s="161"/>
      <c r="T98" s="161"/>
      <c r="U98" s="161"/>
      <c r="V98" s="161"/>
      <c r="W98" s="161"/>
      <c r="X98" s="161"/>
      <c r="Y98" s="161"/>
      <c r="Z98" s="161"/>
    </row>
    <row r="99" spans="1:26" ht="19" customHeight="1" x14ac:dyDescent="0.2">
      <c r="A99" s="849">
        <v>4.9000000000000004</v>
      </c>
      <c r="B99" s="930" t="s">
        <v>517</v>
      </c>
      <c r="C99" s="750"/>
      <c r="D99" s="750"/>
      <c r="E99" s="751"/>
      <c r="F99" s="195"/>
      <c r="G99" s="161"/>
      <c r="H99" s="161"/>
      <c r="I99" s="161"/>
      <c r="J99" s="161"/>
      <c r="K99" s="161"/>
      <c r="L99" s="161"/>
      <c r="M99" s="161"/>
      <c r="N99" s="161"/>
      <c r="O99" s="161"/>
      <c r="P99" s="161"/>
      <c r="Q99" s="161"/>
      <c r="R99" s="161"/>
      <c r="S99" s="161"/>
      <c r="T99" s="161"/>
      <c r="U99" s="161"/>
      <c r="V99" s="161"/>
      <c r="W99" s="161"/>
      <c r="X99" s="161"/>
      <c r="Y99" s="161"/>
      <c r="Z99" s="161"/>
    </row>
    <row r="100" spans="1:26" ht="60" customHeight="1" x14ac:dyDescent="0.2">
      <c r="A100" s="872"/>
      <c r="B100" s="951" t="s">
        <v>502</v>
      </c>
      <c r="C100" s="750"/>
      <c r="D100" s="750"/>
      <c r="E100" s="751"/>
      <c r="F100" s="195"/>
      <c r="G100" s="161"/>
      <c r="H100" s="161"/>
      <c r="I100" s="161"/>
      <c r="J100" s="161"/>
      <c r="K100" s="161"/>
      <c r="L100" s="161"/>
      <c r="M100" s="161"/>
      <c r="N100" s="161"/>
      <c r="O100" s="161"/>
      <c r="P100" s="161"/>
      <c r="Q100" s="161"/>
      <c r="R100" s="161"/>
      <c r="S100" s="161"/>
      <c r="T100" s="161"/>
      <c r="U100" s="161"/>
      <c r="V100" s="161"/>
      <c r="W100" s="161"/>
      <c r="X100" s="161"/>
      <c r="Y100" s="161"/>
      <c r="Z100" s="161"/>
    </row>
    <row r="101" spans="1:26" ht="17" x14ac:dyDescent="0.2">
      <c r="A101" s="956">
        <v>1</v>
      </c>
      <c r="B101" s="957" t="s">
        <v>389</v>
      </c>
      <c r="C101" s="432" t="s">
        <v>387</v>
      </c>
      <c r="D101" s="250" t="s">
        <v>53</v>
      </c>
      <c r="E101" s="172"/>
      <c r="F101" s="195"/>
      <c r="G101" s="161"/>
      <c r="H101" s="161"/>
      <c r="I101" s="161"/>
      <c r="J101" s="161"/>
      <c r="K101" s="161"/>
      <c r="L101" s="161"/>
      <c r="M101" s="161"/>
      <c r="N101" s="161"/>
      <c r="O101" s="161"/>
      <c r="P101" s="161"/>
      <c r="Q101" s="161"/>
      <c r="R101" s="161"/>
      <c r="S101" s="161"/>
      <c r="T101" s="161"/>
      <c r="U101" s="161"/>
      <c r="V101" s="161"/>
      <c r="W101" s="161"/>
      <c r="X101" s="161"/>
      <c r="Y101" s="161"/>
      <c r="Z101" s="161"/>
    </row>
    <row r="102" spans="1:26" ht="17" x14ac:dyDescent="0.2">
      <c r="A102" s="886"/>
      <c r="B102" s="934"/>
      <c r="C102" s="448" t="s">
        <v>390</v>
      </c>
      <c r="D102" s="254" t="s">
        <v>53</v>
      </c>
      <c r="E102" s="178"/>
      <c r="F102" s="195"/>
      <c r="G102" s="161"/>
      <c r="H102" s="161"/>
      <c r="I102" s="161"/>
      <c r="J102" s="161"/>
      <c r="K102" s="161"/>
      <c r="L102" s="161"/>
      <c r="M102" s="161"/>
      <c r="N102" s="161"/>
      <c r="O102" s="161"/>
      <c r="P102" s="161"/>
      <c r="Q102" s="161"/>
      <c r="R102" s="161"/>
      <c r="S102" s="161"/>
      <c r="T102" s="161"/>
      <c r="U102" s="161"/>
      <c r="V102" s="161"/>
      <c r="W102" s="161"/>
      <c r="X102" s="161"/>
      <c r="Y102" s="161"/>
      <c r="Z102" s="161"/>
    </row>
    <row r="103" spans="1:26" ht="17" x14ac:dyDescent="0.2">
      <c r="A103" s="874"/>
      <c r="B103" s="928"/>
      <c r="C103" s="433" t="s">
        <v>407</v>
      </c>
      <c r="D103" s="254" t="s">
        <v>53</v>
      </c>
      <c r="E103" s="178"/>
      <c r="F103" s="195"/>
      <c r="G103" s="161"/>
      <c r="H103" s="161"/>
      <c r="I103" s="161"/>
      <c r="J103" s="161"/>
      <c r="K103" s="161"/>
      <c r="L103" s="161"/>
      <c r="M103" s="161"/>
      <c r="N103" s="161"/>
      <c r="O103" s="161"/>
      <c r="P103" s="161"/>
      <c r="Q103" s="161"/>
      <c r="R103" s="161"/>
      <c r="S103" s="161"/>
      <c r="T103" s="161"/>
      <c r="U103" s="161"/>
      <c r="V103" s="161"/>
      <c r="W103" s="161"/>
      <c r="X103" s="161"/>
      <c r="Y103" s="161"/>
      <c r="Z103" s="161"/>
    </row>
    <row r="104" spans="1:26" ht="17" x14ac:dyDescent="0.2">
      <c r="A104" s="175">
        <v>2</v>
      </c>
      <c r="B104" s="434" t="s">
        <v>410</v>
      </c>
      <c r="C104" s="311" t="s">
        <v>372</v>
      </c>
      <c r="D104" s="254" t="s">
        <v>53</v>
      </c>
      <c r="E104" s="178"/>
      <c r="F104" s="195"/>
      <c r="G104" s="161"/>
      <c r="H104" s="161"/>
      <c r="I104" s="161"/>
      <c r="J104" s="161"/>
      <c r="K104" s="161"/>
      <c r="L104" s="161"/>
      <c r="M104" s="161"/>
      <c r="N104" s="161"/>
      <c r="O104" s="161"/>
      <c r="P104" s="161"/>
      <c r="Q104" s="161"/>
      <c r="R104" s="161"/>
      <c r="S104" s="161"/>
      <c r="T104" s="161"/>
      <c r="U104" s="161"/>
      <c r="V104" s="161"/>
      <c r="W104" s="161"/>
      <c r="X104" s="161"/>
      <c r="Y104" s="161"/>
      <c r="Z104" s="161"/>
    </row>
    <row r="105" spans="1:26" ht="17" x14ac:dyDescent="0.2">
      <c r="A105" s="220">
        <v>3</v>
      </c>
      <c r="B105" s="447" t="s">
        <v>518</v>
      </c>
      <c r="C105" s="317" t="s">
        <v>332</v>
      </c>
      <c r="D105" s="254" t="s">
        <v>53</v>
      </c>
      <c r="E105" s="178"/>
      <c r="F105" s="195"/>
      <c r="G105" s="161"/>
      <c r="H105" s="161"/>
      <c r="I105" s="161"/>
      <c r="J105" s="161"/>
      <c r="K105" s="161"/>
      <c r="L105" s="161"/>
      <c r="M105" s="161"/>
      <c r="N105" s="161"/>
      <c r="O105" s="161"/>
      <c r="P105" s="161"/>
      <c r="Q105" s="161"/>
      <c r="R105" s="161"/>
      <c r="S105" s="161"/>
      <c r="T105" s="161"/>
      <c r="U105" s="161"/>
      <c r="V105" s="161"/>
      <c r="W105" s="161"/>
      <c r="X105" s="161"/>
      <c r="Y105" s="161"/>
      <c r="Z105" s="161"/>
    </row>
    <row r="106" spans="1:26" ht="17" x14ac:dyDescent="0.2">
      <c r="A106" s="175">
        <v>4</v>
      </c>
      <c r="B106" s="434" t="s">
        <v>324</v>
      </c>
      <c r="C106" s="311" t="s">
        <v>369</v>
      </c>
      <c r="D106" s="254" t="s">
        <v>53</v>
      </c>
      <c r="E106" s="178"/>
      <c r="F106" s="195"/>
      <c r="G106" s="161"/>
      <c r="H106" s="161"/>
      <c r="I106" s="161"/>
      <c r="J106" s="161"/>
      <c r="K106" s="161"/>
      <c r="L106" s="161"/>
      <c r="M106" s="161"/>
      <c r="N106" s="161"/>
      <c r="O106" s="161"/>
      <c r="P106" s="161"/>
      <c r="Q106" s="161"/>
      <c r="R106" s="161"/>
      <c r="S106" s="161"/>
      <c r="T106" s="161"/>
      <c r="U106" s="161"/>
      <c r="V106" s="161"/>
      <c r="W106" s="161"/>
      <c r="X106" s="161"/>
      <c r="Y106" s="161"/>
      <c r="Z106" s="161"/>
    </row>
    <row r="107" spans="1:26" ht="34" x14ac:dyDescent="0.2">
      <c r="A107" s="220">
        <v>5</v>
      </c>
      <c r="B107" s="316" t="s">
        <v>519</v>
      </c>
      <c r="C107" s="317" t="s">
        <v>316</v>
      </c>
      <c r="D107" s="254" t="s">
        <v>53</v>
      </c>
      <c r="E107" s="178"/>
      <c r="F107" s="195"/>
      <c r="G107" s="161"/>
      <c r="H107" s="161"/>
      <c r="I107" s="161"/>
      <c r="J107" s="161"/>
      <c r="K107" s="161"/>
      <c r="L107" s="161"/>
      <c r="M107" s="161"/>
      <c r="N107" s="161"/>
      <c r="O107" s="161"/>
      <c r="P107" s="161"/>
      <c r="Q107" s="161"/>
      <c r="R107" s="161"/>
      <c r="S107" s="161"/>
      <c r="T107" s="161"/>
      <c r="U107" s="161"/>
      <c r="V107" s="161"/>
      <c r="W107" s="161"/>
      <c r="X107" s="161"/>
      <c r="Y107" s="161"/>
      <c r="Z107" s="161"/>
    </row>
    <row r="108" spans="1:26" ht="17" x14ac:dyDescent="0.2">
      <c r="A108" s="175">
        <v>6</v>
      </c>
      <c r="B108" s="434" t="s">
        <v>520</v>
      </c>
      <c r="C108" s="423" t="s">
        <v>327</v>
      </c>
      <c r="D108" s="254" t="s">
        <v>53</v>
      </c>
      <c r="E108" s="178"/>
      <c r="F108" s="195"/>
      <c r="G108" s="161"/>
      <c r="H108" s="161"/>
      <c r="I108" s="161"/>
      <c r="J108" s="161"/>
      <c r="K108" s="161"/>
      <c r="L108" s="161"/>
      <c r="M108" s="161"/>
      <c r="N108" s="161"/>
      <c r="O108" s="161"/>
      <c r="P108" s="161"/>
      <c r="Q108" s="161"/>
      <c r="R108" s="161"/>
      <c r="S108" s="161"/>
      <c r="T108" s="161"/>
      <c r="U108" s="161"/>
      <c r="V108" s="161"/>
      <c r="W108" s="161"/>
      <c r="X108" s="161"/>
      <c r="Y108" s="161"/>
      <c r="Z108" s="161"/>
    </row>
    <row r="109" spans="1:26" ht="17" x14ac:dyDescent="0.2">
      <c r="A109" s="949">
        <v>7</v>
      </c>
      <c r="B109" s="950" t="s">
        <v>506</v>
      </c>
      <c r="C109" s="443" t="s">
        <v>319</v>
      </c>
      <c r="D109" s="254" t="s">
        <v>53</v>
      </c>
      <c r="E109" s="178"/>
      <c r="F109" s="195"/>
      <c r="G109" s="161"/>
      <c r="H109" s="161"/>
      <c r="I109" s="161"/>
      <c r="J109" s="161"/>
      <c r="K109" s="161"/>
      <c r="L109" s="161"/>
      <c r="M109" s="161"/>
      <c r="N109" s="161"/>
      <c r="O109" s="161"/>
      <c r="P109" s="161"/>
      <c r="Q109" s="161"/>
      <c r="R109" s="161"/>
      <c r="S109" s="161"/>
      <c r="T109" s="161"/>
      <c r="U109" s="161"/>
      <c r="V109" s="161"/>
      <c r="W109" s="161"/>
      <c r="X109" s="161"/>
      <c r="Y109" s="161"/>
      <c r="Z109" s="161"/>
    </row>
    <row r="110" spans="1:26" ht="17" x14ac:dyDescent="0.2">
      <c r="A110" s="887"/>
      <c r="B110" s="929"/>
      <c r="C110" s="444" t="s">
        <v>397</v>
      </c>
      <c r="D110" s="258" t="s">
        <v>53</v>
      </c>
      <c r="E110" s="213"/>
      <c r="F110" s="195"/>
      <c r="G110" s="161"/>
      <c r="H110" s="161"/>
      <c r="I110" s="161"/>
      <c r="J110" s="161"/>
      <c r="K110" s="161"/>
      <c r="L110" s="161"/>
      <c r="M110" s="161"/>
      <c r="N110" s="161"/>
      <c r="O110" s="161"/>
      <c r="P110" s="161"/>
      <c r="Q110" s="161"/>
      <c r="R110" s="161"/>
      <c r="S110" s="161"/>
      <c r="T110" s="161"/>
      <c r="U110" s="161"/>
      <c r="V110" s="161"/>
      <c r="W110" s="161"/>
      <c r="X110" s="161"/>
      <c r="Y110" s="161"/>
      <c r="Z110" s="161"/>
    </row>
    <row r="111" spans="1:26" ht="16" x14ac:dyDescent="0.2">
      <c r="A111" s="426"/>
      <c r="B111" s="427"/>
      <c r="C111" s="427"/>
      <c r="D111" s="428"/>
      <c r="E111" s="429"/>
      <c r="F111" s="195"/>
      <c r="G111" s="161"/>
      <c r="H111" s="161"/>
      <c r="I111" s="161"/>
      <c r="J111" s="161"/>
      <c r="K111" s="161"/>
      <c r="L111" s="161"/>
      <c r="M111" s="161"/>
      <c r="N111" s="161"/>
      <c r="O111" s="161"/>
      <c r="P111" s="161"/>
      <c r="Q111" s="161"/>
      <c r="R111" s="161"/>
      <c r="S111" s="161"/>
      <c r="T111" s="161"/>
      <c r="U111" s="161"/>
      <c r="V111" s="161"/>
      <c r="W111" s="161"/>
      <c r="X111" s="161"/>
      <c r="Y111" s="161"/>
      <c r="Z111" s="161"/>
    </row>
    <row r="112" spans="1:26" ht="19" customHeight="1" x14ac:dyDescent="0.2">
      <c r="A112" s="960">
        <v>4.0999999999999996</v>
      </c>
      <c r="B112" s="930" t="s">
        <v>521</v>
      </c>
      <c r="C112" s="750"/>
      <c r="D112" s="750"/>
      <c r="E112" s="751"/>
      <c r="F112" s="195"/>
      <c r="G112" s="161"/>
      <c r="H112" s="161"/>
      <c r="I112" s="161"/>
      <c r="J112" s="161"/>
      <c r="K112" s="161"/>
      <c r="L112" s="161"/>
      <c r="M112" s="161"/>
      <c r="N112" s="161"/>
      <c r="O112" s="161"/>
      <c r="P112" s="161"/>
      <c r="Q112" s="161"/>
      <c r="R112" s="161"/>
      <c r="S112" s="161"/>
      <c r="T112" s="161"/>
      <c r="U112" s="161"/>
      <c r="V112" s="161"/>
      <c r="W112" s="161"/>
      <c r="X112" s="161"/>
      <c r="Y112" s="161"/>
      <c r="Z112" s="161"/>
    </row>
    <row r="113" spans="1:26" ht="60" customHeight="1" x14ac:dyDescent="0.2">
      <c r="A113" s="872"/>
      <c r="B113" s="951" t="s">
        <v>502</v>
      </c>
      <c r="C113" s="750"/>
      <c r="D113" s="750"/>
      <c r="E113" s="751"/>
      <c r="F113" s="195"/>
      <c r="G113" s="161"/>
      <c r="H113" s="161"/>
      <c r="I113" s="161"/>
      <c r="J113" s="161"/>
      <c r="K113" s="161"/>
      <c r="L113" s="161"/>
      <c r="M113" s="161"/>
      <c r="N113" s="161"/>
      <c r="O113" s="161"/>
      <c r="P113" s="161"/>
      <c r="Q113" s="161"/>
      <c r="R113" s="161"/>
      <c r="S113" s="161"/>
      <c r="T113" s="161"/>
      <c r="U113" s="161"/>
      <c r="V113" s="161"/>
      <c r="W113" s="161"/>
      <c r="X113" s="161"/>
      <c r="Y113" s="161"/>
      <c r="Z113" s="161"/>
    </row>
    <row r="114" spans="1:26" ht="17" x14ac:dyDescent="0.2">
      <c r="A114" s="956">
        <v>1</v>
      </c>
      <c r="B114" s="957" t="s">
        <v>503</v>
      </c>
      <c r="C114" s="432" t="s">
        <v>387</v>
      </c>
      <c r="D114" s="250" t="s">
        <v>53</v>
      </c>
      <c r="E114" s="172"/>
      <c r="F114" s="195"/>
      <c r="G114" s="161"/>
      <c r="H114" s="161"/>
      <c r="I114" s="161"/>
      <c r="J114" s="161"/>
      <c r="K114" s="161"/>
      <c r="L114" s="161"/>
      <c r="M114" s="161"/>
      <c r="N114" s="161"/>
      <c r="O114" s="161"/>
      <c r="P114" s="161"/>
      <c r="Q114" s="161"/>
      <c r="R114" s="161"/>
      <c r="S114" s="161"/>
      <c r="T114" s="161"/>
      <c r="U114" s="161"/>
      <c r="V114" s="161"/>
      <c r="W114" s="161"/>
      <c r="X114" s="161"/>
      <c r="Y114" s="161"/>
      <c r="Z114" s="161"/>
    </row>
    <row r="115" spans="1:26" ht="17" x14ac:dyDescent="0.2">
      <c r="A115" s="874"/>
      <c r="B115" s="928"/>
      <c r="C115" s="433" t="s">
        <v>407</v>
      </c>
      <c r="D115" s="254" t="s">
        <v>53</v>
      </c>
      <c r="E115" s="178"/>
      <c r="F115" s="195"/>
      <c r="G115" s="161"/>
      <c r="H115" s="161"/>
      <c r="I115" s="161"/>
      <c r="J115" s="161"/>
      <c r="K115" s="161"/>
      <c r="L115" s="161"/>
      <c r="M115" s="161"/>
      <c r="N115" s="161"/>
      <c r="O115" s="161"/>
      <c r="P115" s="161"/>
      <c r="Q115" s="161"/>
      <c r="R115" s="161"/>
      <c r="S115" s="161"/>
      <c r="T115" s="161"/>
      <c r="U115" s="161"/>
      <c r="V115" s="161"/>
      <c r="W115" s="161"/>
      <c r="X115" s="161"/>
      <c r="Y115" s="161"/>
      <c r="Z115" s="161"/>
    </row>
    <row r="116" spans="1:26" ht="17" x14ac:dyDescent="0.2">
      <c r="A116" s="175">
        <v>2</v>
      </c>
      <c r="B116" s="310" t="s">
        <v>522</v>
      </c>
      <c r="C116" s="311" t="s">
        <v>523</v>
      </c>
      <c r="D116" s="254" t="s">
        <v>53</v>
      </c>
      <c r="E116" s="178"/>
      <c r="F116" s="195"/>
      <c r="G116" s="161"/>
      <c r="H116" s="161"/>
      <c r="I116" s="161"/>
      <c r="J116" s="161"/>
      <c r="K116" s="161"/>
      <c r="L116" s="161"/>
      <c r="M116" s="161"/>
      <c r="N116" s="161"/>
      <c r="O116" s="161"/>
      <c r="P116" s="161"/>
      <c r="Q116" s="161"/>
      <c r="R116" s="161"/>
      <c r="S116" s="161"/>
      <c r="T116" s="161"/>
      <c r="U116" s="161"/>
      <c r="V116" s="161"/>
      <c r="W116" s="161"/>
      <c r="X116" s="161"/>
      <c r="Y116" s="161"/>
      <c r="Z116" s="161"/>
    </row>
    <row r="117" spans="1:26" ht="17" x14ac:dyDescent="0.2">
      <c r="A117" s="949">
        <v>3</v>
      </c>
      <c r="B117" s="950" t="s">
        <v>314</v>
      </c>
      <c r="C117" s="449" t="s">
        <v>315</v>
      </c>
      <c r="D117" s="254" t="s">
        <v>53</v>
      </c>
      <c r="E117" s="178"/>
      <c r="F117" s="195"/>
      <c r="G117" s="161"/>
      <c r="H117" s="161"/>
      <c r="I117" s="161"/>
      <c r="J117" s="161"/>
      <c r="K117" s="161"/>
      <c r="L117" s="161"/>
      <c r="M117" s="161"/>
      <c r="N117" s="161"/>
      <c r="O117" s="161"/>
      <c r="P117" s="161"/>
      <c r="Q117" s="161"/>
      <c r="R117" s="161"/>
      <c r="S117" s="161"/>
      <c r="T117" s="161"/>
      <c r="U117" s="161"/>
      <c r="V117" s="161"/>
      <c r="W117" s="161"/>
      <c r="X117" s="161"/>
      <c r="Y117" s="161"/>
      <c r="Z117" s="161"/>
    </row>
    <row r="118" spans="1:26" ht="17" x14ac:dyDescent="0.2">
      <c r="A118" s="874"/>
      <c r="B118" s="928"/>
      <c r="C118" s="433" t="s">
        <v>316</v>
      </c>
      <c r="D118" s="254" t="s">
        <v>53</v>
      </c>
      <c r="E118" s="178"/>
      <c r="F118" s="195"/>
      <c r="G118" s="161"/>
      <c r="H118" s="161"/>
      <c r="I118" s="161"/>
      <c r="J118" s="161"/>
      <c r="K118" s="161"/>
      <c r="L118" s="161"/>
      <c r="M118" s="161"/>
      <c r="N118" s="161"/>
      <c r="O118" s="161"/>
      <c r="P118" s="161"/>
      <c r="Q118" s="161"/>
      <c r="R118" s="161"/>
      <c r="S118" s="161"/>
      <c r="T118" s="161"/>
      <c r="U118" s="161"/>
      <c r="V118" s="161"/>
      <c r="W118" s="161"/>
      <c r="X118" s="161"/>
      <c r="Y118" s="161"/>
      <c r="Z118" s="161"/>
    </row>
    <row r="119" spans="1:26" ht="17" x14ac:dyDescent="0.2">
      <c r="A119" s="175">
        <v>4</v>
      </c>
      <c r="B119" s="434" t="s">
        <v>520</v>
      </c>
      <c r="C119" s="423" t="s">
        <v>524</v>
      </c>
      <c r="D119" s="254" t="s">
        <v>53</v>
      </c>
      <c r="E119" s="178"/>
      <c r="F119" s="195"/>
      <c r="G119" s="161"/>
      <c r="H119" s="161"/>
      <c r="I119" s="161"/>
      <c r="J119" s="161"/>
      <c r="K119" s="161"/>
      <c r="L119" s="161"/>
      <c r="M119" s="161"/>
      <c r="N119" s="161"/>
      <c r="O119" s="161"/>
      <c r="P119" s="161"/>
      <c r="Q119" s="161"/>
      <c r="R119" s="161"/>
      <c r="S119" s="161"/>
      <c r="T119" s="161"/>
      <c r="U119" s="161"/>
      <c r="V119" s="161"/>
      <c r="W119" s="161"/>
      <c r="X119" s="161"/>
      <c r="Y119" s="161"/>
      <c r="Z119" s="161"/>
    </row>
    <row r="120" spans="1:26" ht="17" x14ac:dyDescent="0.2">
      <c r="A120" s="949">
        <v>5</v>
      </c>
      <c r="B120" s="950" t="s">
        <v>506</v>
      </c>
      <c r="C120" s="443" t="s">
        <v>319</v>
      </c>
      <c r="D120" s="254" t="s">
        <v>53</v>
      </c>
      <c r="E120" s="178"/>
      <c r="F120" s="195"/>
      <c r="G120" s="161"/>
      <c r="H120" s="161"/>
      <c r="I120" s="161"/>
      <c r="J120" s="161"/>
      <c r="K120" s="161"/>
      <c r="L120" s="161"/>
      <c r="M120" s="161"/>
      <c r="N120" s="161"/>
      <c r="O120" s="161"/>
      <c r="P120" s="161"/>
      <c r="Q120" s="161"/>
      <c r="R120" s="161"/>
      <c r="S120" s="161"/>
      <c r="T120" s="161"/>
      <c r="U120" s="161"/>
      <c r="V120" s="161"/>
      <c r="W120" s="161"/>
      <c r="X120" s="161"/>
      <c r="Y120" s="161"/>
      <c r="Z120" s="161"/>
    </row>
    <row r="121" spans="1:26" ht="17" x14ac:dyDescent="0.2">
      <c r="A121" s="887"/>
      <c r="B121" s="929"/>
      <c r="C121" s="444" t="s">
        <v>397</v>
      </c>
      <c r="D121" s="258" t="s">
        <v>53</v>
      </c>
      <c r="E121" s="213"/>
      <c r="F121" s="195"/>
      <c r="G121" s="161"/>
      <c r="H121" s="161"/>
      <c r="I121" s="161"/>
      <c r="J121" s="161"/>
      <c r="K121" s="161"/>
      <c r="L121" s="161"/>
      <c r="M121" s="161"/>
      <c r="N121" s="161"/>
      <c r="O121" s="161"/>
      <c r="P121" s="161"/>
      <c r="Q121" s="161"/>
      <c r="R121" s="161"/>
      <c r="S121" s="161"/>
      <c r="T121" s="161"/>
      <c r="U121" s="161"/>
      <c r="V121" s="161"/>
      <c r="W121" s="161"/>
      <c r="X121" s="161"/>
      <c r="Y121" s="161"/>
      <c r="Z121" s="161"/>
    </row>
    <row r="122" spans="1:26" ht="15" x14ac:dyDescent="0.2">
      <c r="A122" s="450"/>
      <c r="B122" s="451"/>
      <c r="C122" s="451"/>
      <c r="D122" s="450"/>
      <c r="E122" s="451"/>
      <c r="F122" s="452"/>
      <c r="G122" s="161"/>
      <c r="H122" s="161"/>
      <c r="I122" s="161"/>
      <c r="J122" s="161"/>
      <c r="K122" s="161"/>
      <c r="L122" s="161"/>
      <c r="M122" s="161"/>
      <c r="N122" s="161"/>
      <c r="O122" s="161"/>
      <c r="P122" s="161"/>
      <c r="Q122" s="161"/>
      <c r="R122" s="161"/>
      <c r="S122" s="161"/>
      <c r="T122" s="161"/>
      <c r="U122" s="161"/>
      <c r="V122" s="161"/>
      <c r="W122" s="161"/>
      <c r="X122" s="161"/>
      <c r="Y122" s="161"/>
      <c r="Z122" s="161"/>
    </row>
    <row r="123" spans="1:26" ht="15" x14ac:dyDescent="0.2">
      <c r="A123" s="330"/>
      <c r="B123" s="161"/>
      <c r="C123" s="161"/>
      <c r="D123" s="331"/>
      <c r="E123" s="161"/>
      <c r="F123" s="161"/>
      <c r="G123" s="161"/>
      <c r="H123" s="161"/>
      <c r="I123" s="161"/>
      <c r="J123" s="161"/>
      <c r="K123" s="161"/>
      <c r="L123" s="161"/>
      <c r="M123" s="161"/>
      <c r="N123" s="161"/>
      <c r="O123" s="161"/>
      <c r="P123" s="161"/>
      <c r="Q123" s="161"/>
      <c r="R123" s="161"/>
      <c r="S123" s="161"/>
      <c r="T123" s="161"/>
      <c r="U123" s="161"/>
      <c r="V123" s="161"/>
      <c r="W123" s="161"/>
      <c r="X123" s="161"/>
      <c r="Y123" s="161"/>
      <c r="Z123" s="161"/>
    </row>
  </sheetData>
  <mergeCells count="73">
    <mergeCell ref="A120:A121"/>
    <mergeCell ref="B120:B121"/>
    <mergeCell ref="A61:A62"/>
    <mergeCell ref="B61:B62"/>
    <mergeCell ref="A114:A115"/>
    <mergeCell ref="B114:B115"/>
    <mergeCell ref="A117:A118"/>
    <mergeCell ref="B117:B118"/>
    <mergeCell ref="A101:A103"/>
    <mergeCell ref="B101:B103"/>
    <mergeCell ref="A109:A110"/>
    <mergeCell ref="B109:B110"/>
    <mergeCell ref="A112:A113"/>
    <mergeCell ref="B112:E112"/>
    <mergeCell ref="B113:E113"/>
    <mergeCell ref="A89:A91"/>
    <mergeCell ref="A51:A52"/>
    <mergeCell ref="B51:B52"/>
    <mergeCell ref="A54:A55"/>
    <mergeCell ref="B54:E54"/>
    <mergeCell ref="B55:E55"/>
    <mergeCell ref="A39:A40"/>
    <mergeCell ref="B39:B40"/>
    <mergeCell ref="A42:A43"/>
    <mergeCell ref="B42:E42"/>
    <mergeCell ref="B43:E43"/>
    <mergeCell ref="A33:A34"/>
    <mergeCell ref="B33:E33"/>
    <mergeCell ref="B34:E34"/>
    <mergeCell ref="A35:A36"/>
    <mergeCell ref="B35:B36"/>
    <mergeCell ref="B21:B22"/>
    <mergeCell ref="A24:A25"/>
    <mergeCell ref="A26:A27"/>
    <mergeCell ref="B26:B27"/>
    <mergeCell ref="A30:A31"/>
    <mergeCell ref="B30:B31"/>
    <mergeCell ref="B12:E12"/>
    <mergeCell ref="B13:E13"/>
    <mergeCell ref="B24:E24"/>
    <mergeCell ref="B25:E25"/>
    <mergeCell ref="A1:E1"/>
    <mergeCell ref="A4:A5"/>
    <mergeCell ref="B4:E4"/>
    <mergeCell ref="B5:E5"/>
    <mergeCell ref="A6:A7"/>
    <mergeCell ref="B6:B7"/>
    <mergeCell ref="B9:B10"/>
    <mergeCell ref="A9:A10"/>
    <mergeCell ref="A12:A13"/>
    <mergeCell ref="A16:A18"/>
    <mergeCell ref="B16:B18"/>
    <mergeCell ref="A21:A22"/>
    <mergeCell ref="B89:B91"/>
    <mergeCell ref="A96:A97"/>
    <mergeCell ref="B96:B97"/>
    <mergeCell ref="A99:A100"/>
    <mergeCell ref="B99:E99"/>
    <mergeCell ref="B100:E100"/>
    <mergeCell ref="A75:A77"/>
    <mergeCell ref="B75:B77"/>
    <mergeCell ref="A81:A82"/>
    <mergeCell ref="B81:B82"/>
    <mergeCell ref="A84:A85"/>
    <mergeCell ref="B84:E84"/>
    <mergeCell ref="B85:E85"/>
    <mergeCell ref="A63:A65"/>
    <mergeCell ref="B63:B65"/>
    <mergeCell ref="A67:A68"/>
    <mergeCell ref="B67:B68"/>
    <mergeCell ref="A70:A71"/>
    <mergeCell ref="B70:E70"/>
    <mergeCell ref="B71:E71"/>
  </mergeCells>
  <conditionalFormatting sqref="D2:D123">
    <cfRule type="containsText" dxfId="94" priority="1" operator="containsText" text="Pending Review">
      <formula>NOT(ISERROR(SEARCH(("Pending Review"),(D2))))</formula>
    </cfRule>
  </conditionalFormatting>
  <conditionalFormatting sqref="D2:D123">
    <cfRule type="containsText" dxfId="93" priority="2" operator="containsText" text="Fail">
      <formula>NOT(ISERROR(SEARCH(("Fail"),(D2))))</formula>
    </cfRule>
  </conditionalFormatting>
  <conditionalFormatting sqref="D2:D123">
    <cfRule type="containsText" dxfId="92" priority="3" operator="containsText" text="Pass">
      <formula>NOT(ISERROR(SEARCH(("Pass"),(D2))))</formula>
    </cfRule>
  </conditionalFormatting>
  <conditionalFormatting sqref="D2:D123">
    <cfRule type="containsText" dxfId="91" priority="4" operator="containsText" text="Not Applicable">
      <formula>NOT(ISERROR(SEARCH(("Not Applicable"),(D2))))</formula>
    </cfRule>
  </conditionalFormatting>
  <conditionalFormatting sqref="D2:D123">
    <cfRule type="containsText" dxfId="90" priority="5" operator="containsText" text="Not Executed">
      <formula>NOT(ISERROR(SEARCH(("Not Executed"),(D2))))</formula>
    </cfRule>
  </conditionalFormatting>
  <dataValidations count="1">
    <dataValidation type="list" allowBlank="1" showErrorMessage="1" sqref="D6:D10 D14:D22 D26:D31 D35:D40 D44:D52 D56:D68 D72:D82 D86:D97 D101:D110 D114:D121" xr:uid="{00000000-0002-0000-0600-000000000000}">
      <formula1>"Pass,Fail,Not Executed,Not Applicable,Pending Review"</formula1>
    </dataValidation>
  </dataValidations>
  <pageMargins left="0.7" right="0.7" top="0.75" bottom="0.75" header="0" footer="0"/>
  <pageSetup orientation="portrait"/>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66"/>
  <sheetViews>
    <sheetView workbookViewId="0">
      <pane ySplit="2" topLeftCell="A3" activePane="bottomLeft" state="frozen"/>
      <selection pane="bottomLeft" sqref="A1:E1"/>
    </sheetView>
  </sheetViews>
  <sheetFormatPr baseColWidth="10" defaultColWidth="14.5" defaultRowHeight="13" x14ac:dyDescent="0.15"/>
  <cols>
    <col min="1" max="1" width="9.6640625" customWidth="1"/>
    <col min="2" max="2" width="83.5" customWidth="1"/>
    <col min="3" max="3" width="39.5" customWidth="1"/>
    <col min="4" max="4" width="18.5" customWidth="1"/>
    <col min="5" max="5" width="15.33203125" customWidth="1"/>
    <col min="6" max="6" width="9.1640625" customWidth="1"/>
    <col min="7" max="26" width="8.6640625" customWidth="1"/>
  </cols>
  <sheetData>
    <row r="1" spans="1:26" ht="30" customHeight="1" x14ac:dyDescent="0.2">
      <c r="A1" s="831" t="s">
        <v>41</v>
      </c>
      <c r="B1" s="766"/>
      <c r="C1" s="766"/>
      <c r="D1" s="766"/>
      <c r="E1" s="823"/>
      <c r="F1" s="453"/>
      <c r="G1" s="1"/>
      <c r="H1" s="1"/>
      <c r="I1" s="1"/>
      <c r="J1" s="1"/>
      <c r="K1" s="1"/>
      <c r="L1" s="1"/>
      <c r="M1" s="1"/>
      <c r="N1" s="1"/>
      <c r="O1" s="1"/>
      <c r="P1" s="1"/>
      <c r="Q1" s="1"/>
      <c r="R1" s="1"/>
      <c r="S1" s="1"/>
      <c r="T1" s="1"/>
      <c r="U1" s="1"/>
      <c r="V1" s="1"/>
      <c r="W1" s="1"/>
      <c r="X1" s="1"/>
      <c r="Y1" s="1"/>
      <c r="Z1" s="1"/>
    </row>
    <row r="2" spans="1:26" ht="22" x14ac:dyDescent="0.2">
      <c r="A2" s="454" t="s">
        <v>274</v>
      </c>
      <c r="B2" s="163" t="s">
        <v>275</v>
      </c>
      <c r="C2" s="163" t="s">
        <v>276</v>
      </c>
      <c r="D2" s="163" t="s">
        <v>277</v>
      </c>
      <c r="E2" s="163" t="s">
        <v>278</v>
      </c>
      <c r="F2" s="455"/>
      <c r="G2" s="1"/>
      <c r="H2" s="1"/>
      <c r="I2" s="1"/>
      <c r="J2" s="1"/>
      <c r="K2" s="1"/>
      <c r="L2" s="1"/>
      <c r="M2" s="1"/>
      <c r="N2" s="1"/>
      <c r="O2" s="1"/>
      <c r="P2" s="1"/>
      <c r="Q2" s="1"/>
      <c r="R2" s="1"/>
      <c r="S2" s="1"/>
      <c r="T2" s="1"/>
      <c r="U2" s="1"/>
      <c r="V2" s="1"/>
      <c r="W2" s="1"/>
      <c r="X2" s="1"/>
      <c r="Y2" s="1"/>
      <c r="Z2" s="1"/>
    </row>
    <row r="3" spans="1:26" ht="16" x14ac:dyDescent="0.2">
      <c r="A3" s="456"/>
      <c r="B3" s="457"/>
      <c r="C3" s="457"/>
      <c r="D3" s="457"/>
      <c r="E3" s="457"/>
      <c r="F3" s="245"/>
      <c r="G3" s="1"/>
      <c r="H3" s="1"/>
      <c r="I3" s="1"/>
      <c r="J3" s="1"/>
      <c r="K3" s="1"/>
      <c r="L3" s="1"/>
      <c r="M3" s="1"/>
      <c r="N3" s="1"/>
      <c r="O3" s="1"/>
      <c r="P3" s="1"/>
      <c r="Q3" s="1"/>
      <c r="R3" s="1"/>
      <c r="S3" s="1"/>
      <c r="T3" s="1"/>
      <c r="U3" s="1"/>
      <c r="V3" s="1"/>
      <c r="W3" s="1"/>
      <c r="X3" s="1"/>
      <c r="Y3" s="1"/>
      <c r="Z3" s="1"/>
    </row>
    <row r="4" spans="1:26" ht="19" customHeight="1" x14ac:dyDescent="0.25">
      <c r="A4" s="849">
        <v>5.0999999999999996</v>
      </c>
      <c r="B4" s="947" t="s">
        <v>525</v>
      </c>
      <c r="C4" s="750"/>
      <c r="D4" s="750"/>
      <c r="E4" s="751"/>
      <c r="F4" s="245"/>
      <c r="G4" s="1"/>
      <c r="H4" s="1"/>
      <c r="I4" s="1"/>
      <c r="J4" s="1"/>
      <c r="K4" s="1"/>
      <c r="L4" s="1"/>
      <c r="M4" s="1"/>
      <c r="N4" s="1"/>
      <c r="O4" s="1"/>
      <c r="P4" s="1"/>
      <c r="Q4" s="1"/>
      <c r="R4" s="1"/>
      <c r="S4" s="1"/>
      <c r="T4" s="1"/>
      <c r="U4" s="1"/>
      <c r="V4" s="1"/>
      <c r="W4" s="1"/>
      <c r="X4" s="1"/>
      <c r="Y4" s="1"/>
      <c r="Z4" s="1"/>
    </row>
    <row r="5" spans="1:26" ht="80" customHeight="1" x14ac:dyDescent="0.2">
      <c r="A5" s="872"/>
      <c r="B5" s="951" t="s">
        <v>526</v>
      </c>
      <c r="C5" s="750"/>
      <c r="D5" s="750"/>
      <c r="E5" s="751"/>
      <c r="F5" s="245"/>
      <c r="G5" s="1"/>
      <c r="H5" s="1"/>
      <c r="I5" s="1"/>
      <c r="J5" s="1"/>
      <c r="K5" s="1"/>
      <c r="L5" s="1"/>
      <c r="M5" s="1"/>
      <c r="N5" s="1"/>
      <c r="O5" s="1"/>
      <c r="P5" s="1"/>
      <c r="Q5" s="1"/>
      <c r="R5" s="1"/>
      <c r="S5" s="1"/>
      <c r="T5" s="1"/>
      <c r="U5" s="1"/>
      <c r="V5" s="1"/>
      <c r="W5" s="1"/>
      <c r="X5" s="1"/>
      <c r="Y5" s="1"/>
      <c r="Z5" s="1"/>
    </row>
    <row r="6" spans="1:26" ht="17" x14ac:dyDescent="0.2">
      <c r="A6" s="179">
        <v>1</v>
      </c>
      <c r="B6" s="351" t="s">
        <v>527</v>
      </c>
      <c r="C6" s="435" t="s">
        <v>528</v>
      </c>
      <c r="D6" s="458" t="s">
        <v>53</v>
      </c>
      <c r="E6" s="255"/>
      <c r="F6" s="245"/>
      <c r="G6" s="1"/>
      <c r="H6" s="1"/>
      <c r="I6" s="1"/>
      <c r="J6" s="1"/>
      <c r="K6" s="1"/>
      <c r="L6" s="1"/>
      <c r="M6" s="1"/>
      <c r="N6" s="1"/>
      <c r="O6" s="1"/>
      <c r="P6" s="1"/>
      <c r="Q6" s="1"/>
      <c r="R6" s="1"/>
      <c r="S6" s="1"/>
      <c r="T6" s="1"/>
      <c r="U6" s="1"/>
      <c r="V6" s="1"/>
      <c r="W6" s="1"/>
      <c r="X6" s="1"/>
      <c r="Y6" s="1"/>
      <c r="Z6" s="1"/>
    </row>
    <row r="7" spans="1:26" ht="17" x14ac:dyDescent="0.2">
      <c r="A7" s="175">
        <v>2</v>
      </c>
      <c r="B7" s="310" t="s">
        <v>374</v>
      </c>
      <c r="C7" s="459" t="s">
        <v>375</v>
      </c>
      <c r="D7" s="254" t="s">
        <v>53</v>
      </c>
      <c r="E7" s="178"/>
      <c r="F7" s="245"/>
      <c r="G7" s="1"/>
      <c r="H7" s="1"/>
      <c r="I7" s="1"/>
      <c r="J7" s="1"/>
      <c r="K7" s="1"/>
      <c r="L7" s="1"/>
      <c r="M7" s="1"/>
      <c r="N7" s="1"/>
      <c r="O7" s="1"/>
      <c r="P7" s="1"/>
      <c r="Q7" s="1"/>
      <c r="R7" s="1"/>
      <c r="S7" s="1"/>
      <c r="T7" s="1"/>
      <c r="U7" s="1"/>
      <c r="V7" s="1"/>
      <c r="W7" s="1"/>
      <c r="X7" s="1"/>
      <c r="Y7" s="1"/>
      <c r="Z7" s="1"/>
    </row>
    <row r="8" spans="1:26" ht="17" x14ac:dyDescent="0.2">
      <c r="A8" s="860">
        <v>3</v>
      </c>
      <c r="B8" s="915" t="s">
        <v>529</v>
      </c>
      <c r="C8" s="313" t="s">
        <v>338</v>
      </c>
      <c r="D8" s="254" t="s">
        <v>53</v>
      </c>
      <c r="E8" s="178"/>
      <c r="F8" s="245"/>
      <c r="G8" s="1"/>
      <c r="H8" s="1"/>
      <c r="I8" s="1"/>
      <c r="J8" s="1"/>
      <c r="K8" s="1"/>
      <c r="L8" s="1"/>
      <c r="M8" s="1"/>
      <c r="N8" s="1"/>
      <c r="O8" s="1"/>
      <c r="P8" s="1"/>
      <c r="Q8" s="1"/>
      <c r="R8" s="1"/>
      <c r="S8" s="1"/>
      <c r="T8" s="1"/>
      <c r="U8" s="1"/>
      <c r="V8" s="1"/>
      <c r="W8" s="1"/>
      <c r="X8" s="1"/>
      <c r="Y8" s="1"/>
      <c r="Z8" s="1"/>
    </row>
    <row r="9" spans="1:26" ht="17" x14ac:dyDescent="0.2">
      <c r="A9" s="874"/>
      <c r="B9" s="928"/>
      <c r="C9" s="315" t="s">
        <v>530</v>
      </c>
      <c r="D9" s="254" t="s">
        <v>53</v>
      </c>
      <c r="E9" s="178"/>
      <c r="F9" s="245"/>
      <c r="G9" s="1"/>
      <c r="H9" s="1"/>
      <c r="I9" s="1"/>
      <c r="J9" s="1"/>
      <c r="K9" s="1"/>
      <c r="L9" s="1"/>
      <c r="M9" s="1"/>
      <c r="N9" s="1"/>
      <c r="O9" s="1"/>
      <c r="P9" s="1"/>
      <c r="Q9" s="1"/>
      <c r="R9" s="1"/>
      <c r="S9" s="1"/>
      <c r="T9" s="1"/>
      <c r="U9" s="1"/>
      <c r="V9" s="1"/>
      <c r="W9" s="1"/>
      <c r="X9" s="1"/>
      <c r="Y9" s="1"/>
      <c r="Z9" s="1"/>
    </row>
    <row r="10" spans="1:26" ht="17" x14ac:dyDescent="0.2">
      <c r="A10" s="866">
        <v>4</v>
      </c>
      <c r="B10" s="933" t="s">
        <v>406</v>
      </c>
      <c r="C10" s="459" t="s">
        <v>511</v>
      </c>
      <c r="D10" s="254" t="s">
        <v>53</v>
      </c>
      <c r="E10" s="178"/>
      <c r="F10" s="245"/>
      <c r="G10" s="1"/>
      <c r="H10" s="1"/>
      <c r="I10" s="1"/>
      <c r="J10" s="1"/>
      <c r="K10" s="1"/>
      <c r="L10" s="1"/>
      <c r="M10" s="1"/>
      <c r="N10" s="1"/>
      <c r="O10" s="1"/>
      <c r="P10" s="1"/>
      <c r="Q10" s="1"/>
      <c r="R10" s="1"/>
      <c r="S10" s="1"/>
      <c r="T10" s="1"/>
      <c r="U10" s="1"/>
      <c r="V10" s="1"/>
      <c r="W10" s="1"/>
      <c r="X10" s="1"/>
      <c r="Y10" s="1"/>
      <c r="Z10" s="1"/>
    </row>
    <row r="11" spans="1:26" ht="17" x14ac:dyDescent="0.2">
      <c r="A11" s="874"/>
      <c r="B11" s="928"/>
      <c r="C11" s="446" t="s">
        <v>407</v>
      </c>
      <c r="D11" s="254" t="s">
        <v>53</v>
      </c>
      <c r="E11" s="178"/>
      <c r="F11" s="245"/>
      <c r="G11" s="1"/>
      <c r="H11" s="1"/>
      <c r="I11" s="1"/>
      <c r="J11" s="1"/>
      <c r="K11" s="1"/>
      <c r="L11" s="1"/>
      <c r="M11" s="1"/>
      <c r="N11" s="1"/>
      <c r="O11" s="1"/>
      <c r="P11" s="1"/>
      <c r="Q11" s="1"/>
      <c r="R11" s="1"/>
      <c r="S11" s="1"/>
      <c r="T11" s="1"/>
      <c r="U11" s="1"/>
      <c r="V11" s="1"/>
      <c r="W11" s="1"/>
      <c r="X11" s="1"/>
      <c r="Y11" s="1"/>
      <c r="Z11" s="1"/>
    </row>
    <row r="12" spans="1:26" ht="17" x14ac:dyDescent="0.2">
      <c r="A12" s="860">
        <v>5</v>
      </c>
      <c r="B12" s="915" t="s">
        <v>531</v>
      </c>
      <c r="C12" s="313" t="s">
        <v>532</v>
      </c>
      <c r="D12" s="254" t="s">
        <v>53</v>
      </c>
      <c r="E12" s="178"/>
      <c r="F12" s="245"/>
      <c r="G12" s="1"/>
      <c r="H12" s="1"/>
      <c r="I12" s="1"/>
      <c r="J12" s="1"/>
      <c r="K12" s="1"/>
      <c r="L12" s="1"/>
      <c r="M12" s="1"/>
      <c r="N12" s="1"/>
      <c r="O12" s="1"/>
      <c r="P12" s="1"/>
      <c r="Q12" s="1"/>
      <c r="R12" s="1"/>
      <c r="S12" s="1"/>
      <c r="T12" s="1"/>
      <c r="U12" s="1"/>
      <c r="V12" s="1"/>
      <c r="W12" s="1"/>
      <c r="X12" s="1"/>
      <c r="Y12" s="1"/>
      <c r="Z12" s="1"/>
    </row>
    <row r="13" spans="1:26" ht="17" x14ac:dyDescent="0.2">
      <c r="A13" s="874"/>
      <c r="B13" s="928"/>
      <c r="C13" s="315" t="s">
        <v>533</v>
      </c>
      <c r="D13" s="254" t="s">
        <v>53</v>
      </c>
      <c r="E13" s="178"/>
      <c r="F13" s="245"/>
      <c r="G13" s="1"/>
      <c r="H13" s="1"/>
      <c r="I13" s="1"/>
      <c r="J13" s="1"/>
      <c r="K13" s="1"/>
      <c r="L13" s="1"/>
      <c r="M13" s="1"/>
      <c r="N13" s="1"/>
      <c r="O13" s="1"/>
      <c r="P13" s="1"/>
      <c r="Q13" s="1"/>
      <c r="R13" s="1"/>
      <c r="S13" s="1"/>
      <c r="T13" s="1"/>
      <c r="U13" s="1"/>
      <c r="V13" s="1"/>
      <c r="W13" s="1"/>
      <c r="X13" s="1"/>
      <c r="Y13" s="1"/>
      <c r="Z13" s="1"/>
    </row>
    <row r="14" spans="1:26" ht="17" x14ac:dyDescent="0.2">
      <c r="A14" s="175">
        <v>6</v>
      </c>
      <c r="B14" s="310" t="s">
        <v>341</v>
      </c>
      <c r="C14" s="311" t="s">
        <v>534</v>
      </c>
      <c r="D14" s="254" t="s">
        <v>53</v>
      </c>
      <c r="E14" s="178"/>
      <c r="F14" s="245"/>
      <c r="G14" s="1"/>
      <c r="H14" s="1"/>
      <c r="I14" s="1"/>
      <c r="J14" s="1"/>
      <c r="K14" s="1"/>
      <c r="L14" s="1"/>
      <c r="M14" s="1"/>
      <c r="N14" s="1"/>
      <c r="O14" s="1"/>
      <c r="P14" s="1"/>
      <c r="Q14" s="1"/>
      <c r="R14" s="1"/>
      <c r="S14" s="1"/>
      <c r="T14" s="1"/>
      <c r="U14" s="1"/>
      <c r="V14" s="1"/>
      <c r="W14" s="1"/>
      <c r="X14" s="1"/>
      <c r="Y14" s="1"/>
      <c r="Z14" s="1"/>
    </row>
    <row r="15" spans="1:26" ht="34" x14ac:dyDescent="0.2">
      <c r="A15" s="187">
        <v>7</v>
      </c>
      <c r="B15" s="312" t="s">
        <v>349</v>
      </c>
      <c r="C15" s="460" t="s">
        <v>316</v>
      </c>
      <c r="D15" s="461" t="s">
        <v>53</v>
      </c>
      <c r="E15" s="462"/>
      <c r="F15" s="245"/>
      <c r="G15" s="1"/>
      <c r="H15" s="1"/>
      <c r="I15" s="1"/>
      <c r="J15" s="1"/>
      <c r="K15" s="1"/>
      <c r="L15" s="1"/>
      <c r="M15" s="1"/>
      <c r="N15" s="1"/>
      <c r="O15" s="1"/>
      <c r="P15" s="1"/>
      <c r="Q15" s="1"/>
      <c r="R15" s="1"/>
      <c r="S15" s="1"/>
      <c r="T15" s="1"/>
      <c r="U15" s="1"/>
      <c r="V15" s="1"/>
      <c r="W15" s="1"/>
      <c r="X15" s="1"/>
      <c r="Y15" s="1"/>
      <c r="Z15" s="1"/>
    </row>
    <row r="16" spans="1:26" ht="34" x14ac:dyDescent="0.2">
      <c r="A16" s="463">
        <v>8</v>
      </c>
      <c r="B16" s="464" t="s">
        <v>535</v>
      </c>
      <c r="C16" s="464" t="s">
        <v>528</v>
      </c>
      <c r="D16" s="465" t="s">
        <v>53</v>
      </c>
      <c r="E16" s="466"/>
      <c r="F16" s="467"/>
      <c r="G16" s="1"/>
      <c r="H16" s="1"/>
      <c r="I16" s="1"/>
      <c r="J16" s="1"/>
      <c r="K16" s="1"/>
      <c r="L16" s="1"/>
      <c r="M16" s="1"/>
      <c r="N16" s="1"/>
      <c r="O16" s="1"/>
      <c r="P16" s="1"/>
      <c r="Q16" s="1"/>
      <c r="R16" s="1"/>
      <c r="S16" s="1"/>
      <c r="T16" s="1"/>
      <c r="U16" s="1"/>
      <c r="V16" s="1"/>
      <c r="W16" s="1"/>
      <c r="X16" s="1"/>
      <c r="Y16" s="1"/>
      <c r="Z16" s="1"/>
    </row>
    <row r="17" spans="1:26" ht="17" x14ac:dyDescent="0.2">
      <c r="A17" s="468">
        <v>9</v>
      </c>
      <c r="B17" s="469" t="s">
        <v>351</v>
      </c>
      <c r="C17" s="470" t="s">
        <v>333</v>
      </c>
      <c r="D17" s="471" t="s">
        <v>53</v>
      </c>
      <c r="E17" s="472"/>
      <c r="F17" s="467"/>
      <c r="G17" s="1"/>
      <c r="H17" s="1"/>
      <c r="I17" s="1"/>
      <c r="J17" s="1"/>
      <c r="K17" s="1"/>
      <c r="L17" s="1"/>
      <c r="M17" s="1"/>
      <c r="N17" s="1"/>
      <c r="O17" s="1"/>
      <c r="P17" s="1"/>
      <c r="Q17" s="1"/>
      <c r="R17" s="1"/>
      <c r="S17" s="1"/>
      <c r="T17" s="1"/>
      <c r="U17" s="1"/>
      <c r="V17" s="1"/>
      <c r="W17" s="1"/>
      <c r="X17" s="1"/>
      <c r="Y17" s="1"/>
      <c r="Z17" s="1"/>
    </row>
    <row r="18" spans="1:26" ht="16" x14ac:dyDescent="0.2">
      <c r="A18" s="473"/>
      <c r="B18" s="474"/>
      <c r="C18" s="474"/>
      <c r="D18" s="475"/>
      <c r="E18" s="476"/>
      <c r="F18" s="245"/>
      <c r="G18" s="1"/>
      <c r="H18" s="1"/>
      <c r="I18" s="1"/>
      <c r="J18" s="1"/>
      <c r="K18" s="1"/>
      <c r="L18" s="1"/>
      <c r="M18" s="1"/>
      <c r="N18" s="1"/>
      <c r="O18" s="1"/>
      <c r="P18" s="1"/>
      <c r="Q18" s="1"/>
      <c r="R18" s="1"/>
      <c r="S18" s="1"/>
      <c r="T18" s="1"/>
      <c r="U18" s="1"/>
      <c r="V18" s="1"/>
      <c r="W18" s="1"/>
      <c r="X18" s="1"/>
      <c r="Y18" s="1"/>
      <c r="Z18" s="1"/>
    </row>
    <row r="19" spans="1:26" ht="19" customHeight="1" x14ac:dyDescent="0.25">
      <c r="A19" s="849">
        <v>5.2</v>
      </c>
      <c r="B19" s="959" t="s">
        <v>536</v>
      </c>
      <c r="C19" s="750"/>
      <c r="D19" s="750"/>
      <c r="E19" s="751"/>
      <c r="F19" s="245"/>
      <c r="G19" s="1"/>
      <c r="H19" s="1"/>
      <c r="I19" s="1"/>
      <c r="J19" s="1"/>
      <c r="K19" s="1"/>
      <c r="L19" s="1"/>
      <c r="M19" s="1"/>
      <c r="N19" s="1"/>
      <c r="O19" s="1"/>
      <c r="P19" s="1"/>
      <c r="Q19" s="1"/>
      <c r="R19" s="1"/>
      <c r="S19" s="1"/>
      <c r="T19" s="1"/>
      <c r="U19" s="1"/>
      <c r="V19" s="1"/>
      <c r="W19" s="1"/>
      <c r="X19" s="1"/>
      <c r="Y19" s="1"/>
      <c r="Z19" s="1"/>
    </row>
    <row r="20" spans="1:26" ht="80" customHeight="1" x14ac:dyDescent="0.2">
      <c r="A20" s="872"/>
      <c r="B20" s="951" t="s">
        <v>537</v>
      </c>
      <c r="C20" s="750"/>
      <c r="D20" s="750"/>
      <c r="E20" s="751"/>
      <c r="F20" s="245"/>
      <c r="G20" s="1"/>
      <c r="H20" s="1"/>
      <c r="I20" s="1"/>
      <c r="J20" s="1"/>
      <c r="K20" s="1"/>
      <c r="L20" s="1"/>
      <c r="M20" s="1"/>
      <c r="N20" s="1"/>
      <c r="O20" s="1"/>
      <c r="P20" s="1"/>
      <c r="Q20" s="1"/>
      <c r="R20" s="1"/>
      <c r="S20" s="1"/>
      <c r="T20" s="1"/>
      <c r="U20" s="1"/>
      <c r="V20" s="1"/>
      <c r="W20" s="1"/>
      <c r="X20" s="1"/>
      <c r="Y20" s="1"/>
      <c r="Z20" s="1"/>
    </row>
    <row r="21" spans="1:26" ht="17" x14ac:dyDescent="0.2">
      <c r="A21" s="956">
        <v>1</v>
      </c>
      <c r="B21" s="957" t="s">
        <v>371</v>
      </c>
      <c r="C21" s="477" t="s">
        <v>372</v>
      </c>
      <c r="D21" s="250" t="s">
        <v>53</v>
      </c>
      <c r="E21" s="172"/>
      <c r="F21" s="245"/>
      <c r="G21" s="1"/>
      <c r="H21" s="1"/>
      <c r="I21" s="1"/>
      <c r="J21" s="1"/>
      <c r="K21" s="1"/>
      <c r="L21" s="1"/>
      <c r="M21" s="1"/>
      <c r="N21" s="1"/>
      <c r="O21" s="1"/>
      <c r="P21" s="1"/>
      <c r="Q21" s="1"/>
      <c r="R21" s="1"/>
      <c r="S21" s="1"/>
      <c r="T21" s="1"/>
      <c r="U21" s="1"/>
      <c r="V21" s="1"/>
      <c r="W21" s="1"/>
      <c r="X21" s="1"/>
      <c r="Y21" s="1"/>
      <c r="Z21" s="1"/>
    </row>
    <row r="22" spans="1:26" ht="17" x14ac:dyDescent="0.2">
      <c r="A22" s="874"/>
      <c r="B22" s="928"/>
      <c r="C22" s="433" t="s">
        <v>511</v>
      </c>
      <c r="D22" s="254" t="s">
        <v>53</v>
      </c>
      <c r="E22" s="178"/>
      <c r="F22" s="245"/>
      <c r="G22" s="1"/>
      <c r="H22" s="1"/>
      <c r="I22" s="1"/>
      <c r="J22" s="1"/>
      <c r="K22" s="1"/>
      <c r="L22" s="1"/>
      <c r="M22" s="1"/>
      <c r="N22" s="1"/>
      <c r="O22" s="1"/>
      <c r="P22" s="1"/>
      <c r="Q22" s="1"/>
      <c r="R22" s="1"/>
      <c r="S22" s="1"/>
      <c r="T22" s="1"/>
      <c r="U22" s="1"/>
      <c r="V22" s="1"/>
      <c r="W22" s="1"/>
      <c r="X22" s="1"/>
      <c r="Y22" s="1"/>
      <c r="Z22" s="1"/>
    </row>
    <row r="23" spans="1:26" ht="17" x14ac:dyDescent="0.2">
      <c r="A23" s="175">
        <v>2</v>
      </c>
      <c r="B23" s="434" t="s">
        <v>368</v>
      </c>
      <c r="C23" s="311" t="s">
        <v>369</v>
      </c>
      <c r="D23" s="254" t="s">
        <v>53</v>
      </c>
      <c r="E23" s="178"/>
      <c r="F23" s="245"/>
      <c r="G23" s="1"/>
      <c r="H23" s="1"/>
      <c r="I23" s="1"/>
      <c r="J23" s="1"/>
      <c r="K23" s="1"/>
      <c r="L23" s="1"/>
      <c r="M23" s="1"/>
      <c r="N23" s="1"/>
      <c r="O23" s="1"/>
      <c r="P23" s="1"/>
      <c r="Q23" s="1"/>
      <c r="R23" s="1"/>
      <c r="S23" s="1"/>
      <c r="T23" s="1"/>
      <c r="U23" s="1"/>
      <c r="V23" s="1"/>
      <c r="W23" s="1"/>
      <c r="X23" s="1"/>
      <c r="Y23" s="1"/>
      <c r="Z23" s="1"/>
    </row>
    <row r="24" spans="1:26" ht="34" x14ac:dyDescent="0.2">
      <c r="A24" s="179">
        <v>3</v>
      </c>
      <c r="B24" s="351" t="str">
        <f t="shared" ref="B24:B25" si="0">B15</f>
        <v>Connect the phone to the SDL Core module (Media [A2DP], Phone[HFS] BT profiles if not automatically connected).</v>
      </c>
      <c r="C24" s="440" t="s">
        <v>316</v>
      </c>
      <c r="D24" s="254" t="s">
        <v>53</v>
      </c>
      <c r="E24" s="178"/>
      <c r="F24" s="245"/>
      <c r="G24" s="1"/>
      <c r="H24" s="1"/>
      <c r="I24" s="1"/>
      <c r="J24" s="1"/>
      <c r="K24" s="1"/>
      <c r="L24" s="1"/>
      <c r="M24" s="1"/>
      <c r="N24" s="1"/>
      <c r="O24" s="1"/>
      <c r="P24" s="1"/>
      <c r="Q24" s="1"/>
      <c r="R24" s="1"/>
      <c r="S24" s="1"/>
      <c r="T24" s="1"/>
      <c r="U24" s="1"/>
      <c r="V24" s="1"/>
      <c r="W24" s="1"/>
      <c r="X24" s="1"/>
      <c r="Y24" s="1"/>
      <c r="Z24" s="1"/>
    </row>
    <row r="25" spans="1:26" ht="34" x14ac:dyDescent="0.2">
      <c r="A25" s="210">
        <v>4</v>
      </c>
      <c r="B25" s="478" t="str">
        <f t="shared" si="0"/>
        <v>Check that all apps are listed on the "Apps" screen (if it isn't, select "Connect Mobile Apps" if available).</v>
      </c>
      <c r="C25" s="479" t="s">
        <v>528</v>
      </c>
      <c r="D25" s="258" t="s">
        <v>53</v>
      </c>
      <c r="E25" s="213"/>
      <c r="F25" s="245"/>
      <c r="G25" s="1"/>
      <c r="H25" s="1"/>
      <c r="I25" s="1"/>
      <c r="J25" s="1"/>
      <c r="K25" s="1"/>
      <c r="L25" s="1"/>
      <c r="M25" s="1"/>
      <c r="N25" s="1"/>
      <c r="O25" s="1"/>
      <c r="P25" s="1"/>
      <c r="Q25" s="1"/>
      <c r="R25" s="1"/>
      <c r="S25" s="1"/>
      <c r="T25" s="1"/>
      <c r="U25" s="1"/>
      <c r="V25" s="1"/>
      <c r="W25" s="1"/>
      <c r="X25" s="1"/>
      <c r="Y25" s="1"/>
      <c r="Z25" s="1"/>
    </row>
    <row r="26" spans="1:26" ht="16" x14ac:dyDescent="0.2">
      <c r="A26" s="426"/>
      <c r="B26" s="427"/>
      <c r="C26" s="427"/>
      <c r="D26" s="480"/>
      <c r="E26" s="429"/>
      <c r="F26" s="245"/>
      <c r="G26" s="1"/>
      <c r="H26" s="1"/>
      <c r="I26" s="1"/>
      <c r="J26" s="1"/>
      <c r="K26" s="1"/>
      <c r="L26" s="1"/>
      <c r="M26" s="1"/>
      <c r="N26" s="1"/>
      <c r="O26" s="1"/>
      <c r="P26" s="1"/>
      <c r="Q26" s="1"/>
      <c r="R26" s="1"/>
      <c r="S26" s="1"/>
      <c r="T26" s="1"/>
      <c r="U26" s="1"/>
      <c r="V26" s="1"/>
      <c r="W26" s="1"/>
      <c r="X26" s="1"/>
      <c r="Y26" s="1"/>
      <c r="Z26" s="1"/>
    </row>
    <row r="27" spans="1:26" ht="19" customHeight="1" x14ac:dyDescent="0.25">
      <c r="A27" s="849">
        <v>5.3</v>
      </c>
      <c r="B27" s="947" t="s">
        <v>538</v>
      </c>
      <c r="C27" s="750"/>
      <c r="D27" s="750"/>
      <c r="E27" s="751"/>
      <c r="F27" s="245"/>
      <c r="G27" s="1"/>
      <c r="H27" s="1"/>
      <c r="I27" s="1"/>
      <c r="J27" s="1"/>
      <c r="K27" s="1"/>
      <c r="L27" s="1"/>
      <c r="M27" s="1"/>
      <c r="N27" s="1"/>
      <c r="O27" s="1"/>
      <c r="P27" s="1"/>
      <c r="Q27" s="1"/>
      <c r="R27" s="1"/>
      <c r="S27" s="1"/>
      <c r="T27" s="1"/>
      <c r="U27" s="1"/>
      <c r="V27" s="1"/>
      <c r="W27" s="1"/>
      <c r="X27" s="1"/>
      <c r="Y27" s="1"/>
      <c r="Z27" s="1"/>
    </row>
    <row r="28" spans="1:26" ht="80" customHeight="1" x14ac:dyDescent="0.2">
      <c r="A28" s="872"/>
      <c r="B28" s="951" t="s">
        <v>539</v>
      </c>
      <c r="C28" s="750"/>
      <c r="D28" s="750"/>
      <c r="E28" s="751"/>
      <c r="F28" s="245"/>
      <c r="G28" s="1"/>
      <c r="H28" s="1"/>
      <c r="I28" s="1"/>
      <c r="J28" s="1"/>
      <c r="K28" s="1"/>
      <c r="L28" s="1"/>
      <c r="M28" s="1"/>
      <c r="N28" s="1"/>
      <c r="O28" s="1"/>
      <c r="P28" s="1"/>
      <c r="Q28" s="1"/>
      <c r="R28" s="1"/>
      <c r="S28" s="1"/>
      <c r="T28" s="1"/>
      <c r="U28" s="1"/>
      <c r="V28" s="1"/>
      <c r="W28" s="1"/>
      <c r="X28" s="1"/>
      <c r="Y28" s="1"/>
      <c r="Z28" s="1"/>
    </row>
    <row r="29" spans="1:26" ht="17" x14ac:dyDescent="0.2">
      <c r="A29" s="218">
        <v>1</v>
      </c>
      <c r="B29" s="308" t="s">
        <v>540</v>
      </c>
      <c r="C29" s="309" t="s">
        <v>541</v>
      </c>
      <c r="D29" s="250" t="s">
        <v>53</v>
      </c>
      <c r="E29" s="172"/>
      <c r="F29" s="245"/>
      <c r="G29" s="1"/>
      <c r="H29" s="1"/>
      <c r="I29" s="1"/>
      <c r="J29" s="1"/>
      <c r="K29" s="1"/>
      <c r="L29" s="1"/>
      <c r="M29" s="1"/>
      <c r="N29" s="1"/>
      <c r="O29" s="1"/>
      <c r="P29" s="1"/>
      <c r="Q29" s="1"/>
      <c r="R29" s="1"/>
      <c r="S29" s="1"/>
      <c r="T29" s="1"/>
      <c r="U29" s="1"/>
      <c r="V29" s="1"/>
      <c r="W29" s="1"/>
      <c r="X29" s="1"/>
      <c r="Y29" s="1"/>
      <c r="Z29" s="1"/>
    </row>
    <row r="30" spans="1:26" ht="17" x14ac:dyDescent="0.2">
      <c r="A30" s="175">
        <v>2</v>
      </c>
      <c r="B30" s="310" t="s">
        <v>542</v>
      </c>
      <c r="C30" s="311" t="s">
        <v>332</v>
      </c>
      <c r="D30" s="254" t="s">
        <v>53</v>
      </c>
      <c r="E30" s="178"/>
      <c r="F30" s="245"/>
      <c r="G30" s="1"/>
      <c r="H30" s="1"/>
      <c r="I30" s="1"/>
      <c r="J30" s="1"/>
      <c r="K30" s="1"/>
      <c r="L30" s="1"/>
      <c r="M30" s="1"/>
      <c r="N30" s="1"/>
      <c r="O30" s="1"/>
      <c r="P30" s="1"/>
      <c r="Q30" s="1"/>
      <c r="R30" s="1"/>
      <c r="S30" s="1"/>
      <c r="T30" s="1"/>
      <c r="U30" s="1"/>
      <c r="V30" s="1"/>
      <c r="W30" s="1"/>
      <c r="X30" s="1"/>
      <c r="Y30" s="1"/>
      <c r="Z30" s="1"/>
    </row>
    <row r="31" spans="1:26" ht="17" x14ac:dyDescent="0.2">
      <c r="A31" s="860">
        <v>3</v>
      </c>
      <c r="B31" s="915" t="s">
        <v>314</v>
      </c>
      <c r="C31" s="313" t="s">
        <v>315</v>
      </c>
      <c r="D31" s="254" t="s">
        <v>53</v>
      </c>
      <c r="E31" s="178"/>
      <c r="F31" s="245"/>
      <c r="G31" s="1"/>
      <c r="H31" s="1"/>
      <c r="I31" s="1"/>
      <c r="J31" s="1"/>
      <c r="K31" s="1"/>
      <c r="L31" s="1"/>
      <c r="M31" s="1"/>
      <c r="N31" s="1"/>
      <c r="O31" s="1"/>
      <c r="P31" s="1"/>
      <c r="Q31" s="1"/>
      <c r="R31" s="1"/>
      <c r="S31" s="1"/>
      <c r="T31" s="1"/>
      <c r="U31" s="1"/>
      <c r="V31" s="1"/>
      <c r="W31" s="1"/>
      <c r="X31" s="1"/>
      <c r="Y31" s="1"/>
      <c r="Z31" s="1"/>
    </row>
    <row r="32" spans="1:26" ht="17" x14ac:dyDescent="0.2">
      <c r="A32" s="874"/>
      <c r="B32" s="928"/>
      <c r="C32" s="315" t="s">
        <v>316</v>
      </c>
      <c r="D32" s="254" t="s">
        <v>53</v>
      </c>
      <c r="E32" s="178"/>
      <c r="F32" s="245"/>
      <c r="G32" s="1"/>
      <c r="H32" s="1"/>
      <c r="I32" s="1"/>
      <c r="J32" s="1"/>
      <c r="K32" s="1"/>
      <c r="L32" s="1"/>
      <c r="M32" s="1"/>
      <c r="N32" s="1"/>
      <c r="O32" s="1"/>
      <c r="P32" s="1"/>
      <c r="Q32" s="1"/>
      <c r="R32" s="1"/>
      <c r="S32" s="1"/>
      <c r="T32" s="1"/>
      <c r="U32" s="1"/>
      <c r="V32" s="1"/>
      <c r="W32" s="1"/>
      <c r="X32" s="1"/>
      <c r="Y32" s="1"/>
      <c r="Z32" s="1"/>
    </row>
    <row r="33" spans="1:26" ht="34" x14ac:dyDescent="0.2">
      <c r="A33" s="175">
        <v>4</v>
      </c>
      <c r="B33" s="310" t="str">
        <f t="shared" ref="B33:B34" si="1">B16</f>
        <v>Check that all apps are listed on the "Apps" screen (if it isn't, select "Connect Mobile Apps" if available).</v>
      </c>
      <c r="C33" s="481" t="s">
        <v>528</v>
      </c>
      <c r="D33" s="254" t="s">
        <v>53</v>
      </c>
      <c r="E33" s="178"/>
      <c r="F33" s="245"/>
      <c r="G33" s="1"/>
      <c r="H33" s="1"/>
      <c r="I33" s="1"/>
      <c r="J33" s="1"/>
      <c r="K33" s="1"/>
      <c r="L33" s="1"/>
      <c r="M33" s="1"/>
      <c r="N33" s="1"/>
      <c r="O33" s="1"/>
      <c r="P33" s="1"/>
      <c r="Q33" s="1"/>
      <c r="R33" s="1"/>
      <c r="S33" s="1"/>
      <c r="T33" s="1"/>
      <c r="U33" s="1"/>
      <c r="V33" s="1"/>
      <c r="W33" s="1"/>
      <c r="X33" s="1"/>
      <c r="Y33" s="1"/>
      <c r="Z33" s="1"/>
    </row>
    <row r="34" spans="1:26" ht="17" x14ac:dyDescent="0.2">
      <c r="A34" s="860">
        <v>5</v>
      </c>
      <c r="B34" s="915" t="str">
        <f t="shared" si="1"/>
        <v>Start the app through SDL Core HMI (Selecting the app's button that previously appeared).</v>
      </c>
      <c r="C34" s="424" t="s">
        <v>333</v>
      </c>
      <c r="D34" s="254" t="s">
        <v>53</v>
      </c>
      <c r="E34" s="178"/>
      <c r="F34" s="245"/>
      <c r="G34" s="1"/>
      <c r="H34" s="1"/>
      <c r="I34" s="1"/>
      <c r="J34" s="1"/>
      <c r="K34" s="1"/>
      <c r="L34" s="1"/>
      <c r="M34" s="1"/>
      <c r="N34" s="1"/>
      <c r="O34" s="1"/>
      <c r="P34" s="1"/>
      <c r="Q34" s="1"/>
      <c r="R34" s="1"/>
      <c r="S34" s="1"/>
      <c r="T34" s="1"/>
      <c r="U34" s="1"/>
      <c r="V34" s="1"/>
      <c r="W34" s="1"/>
      <c r="X34" s="1"/>
      <c r="Y34" s="1"/>
      <c r="Z34" s="1"/>
    </row>
    <row r="35" spans="1:26" ht="17" x14ac:dyDescent="0.2">
      <c r="A35" s="887"/>
      <c r="B35" s="929"/>
      <c r="C35" s="425" t="s">
        <v>397</v>
      </c>
      <c r="D35" s="258" t="s">
        <v>53</v>
      </c>
      <c r="E35" s="213"/>
      <c r="F35" s="245"/>
      <c r="G35" s="1"/>
      <c r="H35" s="1"/>
      <c r="I35" s="1"/>
      <c r="J35" s="1"/>
      <c r="K35" s="1"/>
      <c r="L35" s="1"/>
      <c r="M35" s="1"/>
      <c r="N35" s="1"/>
      <c r="O35" s="1"/>
      <c r="P35" s="1"/>
      <c r="Q35" s="1"/>
      <c r="R35" s="1"/>
      <c r="S35" s="1"/>
      <c r="T35" s="1"/>
      <c r="U35" s="1"/>
      <c r="V35" s="1"/>
      <c r="W35" s="1"/>
      <c r="X35" s="1"/>
      <c r="Y35" s="1"/>
      <c r="Z35" s="1"/>
    </row>
    <row r="36" spans="1:26" ht="16" x14ac:dyDescent="0.2">
      <c r="A36" s="426"/>
      <c r="B36" s="427"/>
      <c r="C36" s="427"/>
      <c r="D36" s="480"/>
      <c r="E36" s="429"/>
      <c r="F36" s="245"/>
      <c r="G36" s="1"/>
      <c r="H36" s="1"/>
      <c r="I36" s="1"/>
      <c r="J36" s="1"/>
      <c r="K36" s="1"/>
      <c r="L36" s="1"/>
      <c r="M36" s="1"/>
      <c r="N36" s="1"/>
      <c r="O36" s="1"/>
      <c r="P36" s="1"/>
      <c r="Q36" s="1"/>
      <c r="R36" s="1"/>
      <c r="S36" s="1"/>
      <c r="T36" s="1"/>
      <c r="U36" s="1"/>
      <c r="V36" s="1"/>
      <c r="W36" s="1"/>
      <c r="X36" s="1"/>
      <c r="Y36" s="1"/>
      <c r="Z36" s="1"/>
    </row>
    <row r="37" spans="1:26" ht="19" customHeight="1" x14ac:dyDescent="0.25">
      <c r="A37" s="849">
        <v>5.4</v>
      </c>
      <c r="B37" s="959" t="s">
        <v>543</v>
      </c>
      <c r="C37" s="750"/>
      <c r="D37" s="750"/>
      <c r="E37" s="751"/>
      <c r="F37" s="245"/>
      <c r="G37" s="1"/>
      <c r="H37" s="1"/>
      <c r="I37" s="1"/>
      <c r="J37" s="1"/>
      <c r="K37" s="1"/>
      <c r="L37" s="1"/>
      <c r="M37" s="1"/>
      <c r="N37" s="1"/>
      <c r="O37" s="1"/>
      <c r="P37" s="1"/>
      <c r="Q37" s="1"/>
      <c r="R37" s="1"/>
      <c r="S37" s="1"/>
      <c r="T37" s="1"/>
      <c r="U37" s="1"/>
      <c r="V37" s="1"/>
      <c r="W37" s="1"/>
      <c r="X37" s="1"/>
      <c r="Y37" s="1"/>
      <c r="Z37" s="1"/>
    </row>
    <row r="38" spans="1:26" ht="80" customHeight="1" x14ac:dyDescent="0.2">
      <c r="A38" s="872"/>
      <c r="B38" s="951" t="s">
        <v>544</v>
      </c>
      <c r="C38" s="750"/>
      <c r="D38" s="750"/>
      <c r="E38" s="751"/>
      <c r="F38" s="245"/>
      <c r="G38" s="1"/>
      <c r="H38" s="1"/>
      <c r="I38" s="1"/>
      <c r="J38" s="1"/>
      <c r="K38" s="1"/>
      <c r="L38" s="1"/>
      <c r="M38" s="1"/>
      <c r="N38" s="1"/>
      <c r="O38" s="1"/>
      <c r="P38" s="1"/>
      <c r="Q38" s="1"/>
      <c r="R38" s="1"/>
      <c r="S38" s="1"/>
      <c r="T38" s="1"/>
      <c r="U38" s="1"/>
      <c r="V38" s="1"/>
      <c r="W38" s="1"/>
      <c r="X38" s="1"/>
      <c r="Y38" s="1"/>
      <c r="Z38" s="1"/>
    </row>
    <row r="39" spans="1:26" ht="17" x14ac:dyDescent="0.2">
      <c r="A39" s="956">
        <v>1</v>
      </c>
      <c r="B39" s="957" t="s">
        <v>389</v>
      </c>
      <c r="C39" s="432" t="s">
        <v>495</v>
      </c>
      <c r="D39" s="250" t="s">
        <v>53</v>
      </c>
      <c r="E39" s="172"/>
      <c r="F39" s="245"/>
      <c r="G39" s="1"/>
      <c r="H39" s="1"/>
      <c r="I39" s="1"/>
      <c r="J39" s="1"/>
      <c r="K39" s="1"/>
      <c r="L39" s="1"/>
      <c r="M39" s="1"/>
      <c r="N39" s="1"/>
      <c r="O39" s="1"/>
      <c r="P39" s="1"/>
      <c r="Q39" s="1"/>
      <c r="R39" s="1"/>
      <c r="S39" s="1"/>
      <c r="T39" s="1"/>
      <c r="U39" s="1"/>
      <c r="V39" s="1"/>
      <c r="W39" s="1"/>
      <c r="X39" s="1"/>
      <c r="Y39" s="1"/>
      <c r="Z39" s="1"/>
    </row>
    <row r="40" spans="1:26" ht="17" x14ac:dyDescent="0.2">
      <c r="A40" s="886"/>
      <c r="B40" s="934"/>
      <c r="C40" s="448" t="s">
        <v>390</v>
      </c>
      <c r="D40" s="254" t="s">
        <v>53</v>
      </c>
      <c r="E40" s="178"/>
      <c r="F40" s="245"/>
      <c r="G40" s="1"/>
      <c r="H40" s="1"/>
      <c r="I40" s="1"/>
      <c r="J40" s="1"/>
      <c r="K40" s="1"/>
      <c r="L40" s="1"/>
      <c r="M40" s="1"/>
      <c r="N40" s="1"/>
      <c r="O40" s="1"/>
      <c r="P40" s="1"/>
      <c r="Q40" s="1"/>
      <c r="R40" s="1"/>
      <c r="S40" s="1"/>
      <c r="T40" s="1"/>
      <c r="U40" s="1"/>
      <c r="V40" s="1"/>
      <c r="W40" s="1"/>
      <c r="X40" s="1"/>
      <c r="Y40" s="1"/>
      <c r="Z40" s="1"/>
    </row>
    <row r="41" spans="1:26" ht="17" x14ac:dyDescent="0.2">
      <c r="A41" s="874"/>
      <c r="B41" s="928"/>
      <c r="C41" s="433" t="s">
        <v>407</v>
      </c>
      <c r="D41" s="254" t="s">
        <v>53</v>
      </c>
      <c r="E41" s="178"/>
      <c r="F41" s="245"/>
      <c r="G41" s="1"/>
      <c r="H41" s="1"/>
      <c r="I41" s="1"/>
      <c r="J41" s="1"/>
      <c r="K41" s="1"/>
      <c r="L41" s="1"/>
      <c r="M41" s="1"/>
      <c r="N41" s="1"/>
      <c r="O41" s="1"/>
      <c r="P41" s="1"/>
      <c r="Q41" s="1"/>
      <c r="R41" s="1"/>
      <c r="S41" s="1"/>
      <c r="T41" s="1"/>
      <c r="U41" s="1"/>
      <c r="V41" s="1"/>
      <c r="W41" s="1"/>
      <c r="X41" s="1"/>
      <c r="Y41" s="1"/>
      <c r="Z41" s="1"/>
    </row>
    <row r="42" spans="1:26" ht="34" x14ac:dyDescent="0.2">
      <c r="A42" s="175">
        <v>2</v>
      </c>
      <c r="B42" s="434" t="str">
        <f t="shared" ref="B42:B43" si="2">B16</f>
        <v>Check that all apps are listed on the "Apps" screen (if it isn't, select "Connect Mobile Apps" if available).</v>
      </c>
      <c r="C42" s="423" t="s">
        <v>528</v>
      </c>
      <c r="D42" s="254" t="s">
        <v>53</v>
      </c>
      <c r="E42" s="178"/>
      <c r="F42" s="245"/>
      <c r="G42" s="1"/>
      <c r="H42" s="1"/>
      <c r="I42" s="1"/>
      <c r="J42" s="1"/>
      <c r="K42" s="1"/>
      <c r="L42" s="1"/>
      <c r="M42" s="1"/>
      <c r="N42" s="1"/>
      <c r="O42" s="1"/>
      <c r="P42" s="1"/>
      <c r="Q42" s="1"/>
      <c r="R42" s="1"/>
      <c r="S42" s="1"/>
      <c r="T42" s="1"/>
      <c r="U42" s="1"/>
      <c r="V42" s="1"/>
      <c r="W42" s="1"/>
      <c r="X42" s="1"/>
      <c r="Y42" s="1"/>
      <c r="Z42" s="1"/>
    </row>
    <row r="43" spans="1:26" ht="17" x14ac:dyDescent="0.2">
      <c r="A43" s="949">
        <v>3</v>
      </c>
      <c r="B43" s="950" t="str">
        <f t="shared" si="2"/>
        <v>Start the app through SDL Core HMI (Selecting the app's button that previously appeared).</v>
      </c>
      <c r="C43" s="443" t="s">
        <v>333</v>
      </c>
      <c r="D43" s="254" t="s">
        <v>53</v>
      </c>
      <c r="E43" s="178"/>
      <c r="F43" s="245"/>
      <c r="G43" s="1"/>
      <c r="H43" s="1"/>
      <c r="I43" s="1"/>
      <c r="J43" s="1"/>
      <c r="K43" s="1"/>
      <c r="L43" s="1"/>
      <c r="M43" s="1"/>
      <c r="N43" s="1"/>
      <c r="O43" s="1"/>
      <c r="P43" s="1"/>
      <c r="Q43" s="1"/>
      <c r="R43" s="1"/>
      <c r="S43" s="1"/>
      <c r="T43" s="1"/>
      <c r="U43" s="1"/>
      <c r="V43" s="1"/>
      <c r="W43" s="1"/>
      <c r="X43" s="1"/>
      <c r="Y43" s="1"/>
      <c r="Z43" s="1"/>
    </row>
    <row r="44" spans="1:26" ht="17" x14ac:dyDescent="0.2">
      <c r="A44" s="887"/>
      <c r="B44" s="929"/>
      <c r="C44" s="444" t="s">
        <v>397</v>
      </c>
      <c r="D44" s="258" t="s">
        <v>53</v>
      </c>
      <c r="E44" s="213"/>
      <c r="F44" s="245"/>
      <c r="G44" s="1"/>
      <c r="H44" s="1"/>
      <c r="I44" s="1"/>
      <c r="J44" s="1"/>
      <c r="K44" s="1"/>
      <c r="L44" s="1"/>
      <c r="M44" s="1"/>
      <c r="N44" s="1"/>
      <c r="O44" s="1"/>
      <c r="P44" s="1"/>
      <c r="Q44" s="1"/>
      <c r="R44" s="1"/>
      <c r="S44" s="1"/>
      <c r="T44" s="1"/>
      <c r="U44" s="1"/>
      <c r="V44" s="1"/>
      <c r="W44" s="1"/>
      <c r="X44" s="1"/>
      <c r="Y44" s="1"/>
      <c r="Z44" s="1"/>
    </row>
    <row r="45" spans="1:26" ht="16" x14ac:dyDescent="0.2">
      <c r="A45" s="426"/>
      <c r="B45" s="427"/>
      <c r="C45" s="427"/>
      <c r="D45" s="480"/>
      <c r="E45" s="429"/>
      <c r="F45" s="245"/>
      <c r="G45" s="1"/>
      <c r="H45" s="1"/>
      <c r="I45" s="1"/>
      <c r="J45" s="1"/>
      <c r="K45" s="1"/>
      <c r="L45" s="1"/>
      <c r="M45" s="1"/>
      <c r="N45" s="1"/>
      <c r="O45" s="1"/>
      <c r="P45" s="1"/>
      <c r="Q45" s="1"/>
      <c r="R45" s="1"/>
      <c r="S45" s="1"/>
      <c r="T45" s="1"/>
      <c r="U45" s="1"/>
      <c r="V45" s="1"/>
      <c r="W45" s="1"/>
      <c r="X45" s="1"/>
      <c r="Y45" s="1"/>
      <c r="Z45" s="1"/>
    </row>
    <row r="46" spans="1:26" ht="19" customHeight="1" x14ac:dyDescent="0.25">
      <c r="A46" s="849">
        <v>5.5</v>
      </c>
      <c r="B46" s="959" t="s">
        <v>545</v>
      </c>
      <c r="C46" s="750"/>
      <c r="D46" s="750"/>
      <c r="E46" s="751"/>
      <c r="F46" s="245"/>
      <c r="G46" s="1"/>
      <c r="H46" s="1"/>
      <c r="I46" s="1"/>
      <c r="J46" s="1"/>
      <c r="K46" s="1"/>
      <c r="L46" s="1"/>
      <c r="M46" s="1"/>
      <c r="N46" s="1"/>
      <c r="O46" s="1"/>
      <c r="P46" s="1"/>
      <c r="Q46" s="1"/>
      <c r="R46" s="1"/>
      <c r="S46" s="1"/>
      <c r="T46" s="1"/>
      <c r="U46" s="1"/>
      <c r="V46" s="1"/>
      <c r="W46" s="1"/>
      <c r="X46" s="1"/>
      <c r="Y46" s="1"/>
      <c r="Z46" s="1"/>
    </row>
    <row r="47" spans="1:26" ht="80" customHeight="1" x14ac:dyDescent="0.2">
      <c r="A47" s="872"/>
      <c r="B47" s="951" t="s">
        <v>546</v>
      </c>
      <c r="C47" s="750"/>
      <c r="D47" s="750"/>
      <c r="E47" s="751"/>
      <c r="F47" s="245"/>
      <c r="G47" s="1"/>
      <c r="H47" s="1"/>
      <c r="I47" s="1"/>
      <c r="J47" s="1"/>
      <c r="K47" s="1"/>
      <c r="L47" s="1"/>
      <c r="M47" s="1"/>
      <c r="N47" s="1"/>
      <c r="O47" s="1"/>
      <c r="P47" s="1"/>
      <c r="Q47" s="1"/>
      <c r="R47" s="1"/>
      <c r="S47" s="1"/>
      <c r="T47" s="1"/>
      <c r="U47" s="1"/>
      <c r="V47" s="1"/>
      <c r="W47" s="1"/>
      <c r="X47" s="1"/>
      <c r="Y47" s="1"/>
      <c r="Z47" s="1"/>
    </row>
    <row r="48" spans="1:26" ht="17" x14ac:dyDescent="0.2">
      <c r="A48" s="956">
        <v>1</v>
      </c>
      <c r="B48" s="957" t="s">
        <v>547</v>
      </c>
      <c r="C48" s="432" t="s">
        <v>548</v>
      </c>
      <c r="D48" s="250" t="s">
        <v>53</v>
      </c>
      <c r="E48" s="178"/>
      <c r="F48" s="245"/>
      <c r="G48" s="1"/>
      <c r="H48" s="1"/>
      <c r="I48" s="1"/>
      <c r="J48" s="1"/>
      <c r="K48" s="1"/>
      <c r="L48" s="1"/>
      <c r="M48" s="1"/>
      <c r="N48" s="1"/>
      <c r="O48" s="1"/>
      <c r="P48" s="1"/>
      <c r="Q48" s="1"/>
      <c r="R48" s="1"/>
      <c r="S48" s="1"/>
      <c r="T48" s="1"/>
      <c r="U48" s="1"/>
      <c r="V48" s="1"/>
      <c r="W48" s="1"/>
      <c r="X48" s="1"/>
      <c r="Y48" s="1"/>
      <c r="Z48" s="1"/>
    </row>
    <row r="49" spans="1:26" ht="17" x14ac:dyDescent="0.2">
      <c r="A49" s="886"/>
      <c r="B49" s="934"/>
      <c r="C49" s="482" t="s">
        <v>549</v>
      </c>
      <c r="D49" s="254" t="s">
        <v>53</v>
      </c>
      <c r="E49" s="178"/>
      <c r="F49" s="245"/>
      <c r="G49" s="1"/>
      <c r="H49" s="1"/>
      <c r="I49" s="1"/>
      <c r="J49" s="1"/>
      <c r="K49" s="1"/>
      <c r="L49" s="1"/>
      <c r="M49" s="1"/>
      <c r="N49" s="1"/>
      <c r="O49" s="1"/>
      <c r="P49" s="1"/>
      <c r="Q49" s="1"/>
      <c r="R49" s="1"/>
      <c r="S49" s="1"/>
      <c r="T49" s="1"/>
      <c r="U49" s="1"/>
      <c r="V49" s="1"/>
      <c r="W49" s="1"/>
      <c r="X49" s="1"/>
      <c r="Y49" s="1"/>
      <c r="Z49" s="1"/>
    </row>
    <row r="50" spans="1:26" ht="68" x14ac:dyDescent="0.2">
      <c r="A50" s="886"/>
      <c r="B50" s="934"/>
      <c r="C50" s="482" t="s">
        <v>550</v>
      </c>
      <c r="D50" s="254" t="s">
        <v>53</v>
      </c>
      <c r="E50" s="178"/>
      <c r="F50" s="245"/>
      <c r="G50" s="1"/>
      <c r="H50" s="1"/>
      <c r="I50" s="1"/>
      <c r="J50" s="1"/>
      <c r="K50" s="1"/>
      <c r="L50" s="1"/>
      <c r="M50" s="1"/>
      <c r="N50" s="1"/>
      <c r="O50" s="1"/>
      <c r="P50" s="1"/>
      <c r="Q50" s="1"/>
      <c r="R50" s="1"/>
      <c r="S50" s="1"/>
      <c r="T50" s="1"/>
      <c r="U50" s="1"/>
      <c r="V50" s="1"/>
      <c r="W50" s="1"/>
      <c r="X50" s="1"/>
      <c r="Y50" s="1"/>
      <c r="Z50" s="1"/>
    </row>
    <row r="51" spans="1:26" ht="34" x14ac:dyDescent="0.2">
      <c r="A51" s="874"/>
      <c r="B51" s="934"/>
      <c r="C51" s="482" t="s">
        <v>551</v>
      </c>
      <c r="D51" s="254" t="s">
        <v>53</v>
      </c>
      <c r="E51" s="178"/>
      <c r="F51" s="245"/>
      <c r="G51" s="1"/>
      <c r="H51" s="1"/>
      <c r="I51" s="1"/>
      <c r="J51" s="1"/>
      <c r="K51" s="1"/>
      <c r="L51" s="1"/>
      <c r="M51" s="1"/>
      <c r="N51" s="1"/>
      <c r="O51" s="1"/>
      <c r="P51" s="1"/>
      <c r="Q51" s="1"/>
      <c r="R51" s="1"/>
      <c r="S51" s="1"/>
      <c r="T51" s="1"/>
      <c r="U51" s="1"/>
      <c r="V51" s="1"/>
      <c r="W51" s="1"/>
      <c r="X51" s="1"/>
      <c r="Y51" s="1"/>
      <c r="Z51" s="1"/>
    </row>
    <row r="52" spans="1:26" ht="17" x14ac:dyDescent="0.2">
      <c r="A52" s="866">
        <v>2</v>
      </c>
      <c r="B52" s="933" t="s">
        <v>552</v>
      </c>
      <c r="C52" s="459" t="s">
        <v>553</v>
      </c>
      <c r="D52" s="254" t="s">
        <v>53</v>
      </c>
      <c r="E52" s="178"/>
      <c r="F52" s="245"/>
      <c r="G52" s="1"/>
      <c r="H52" s="1"/>
      <c r="I52" s="1"/>
      <c r="J52" s="1"/>
      <c r="K52" s="1"/>
      <c r="L52" s="1"/>
      <c r="M52" s="1"/>
      <c r="N52" s="1"/>
      <c r="O52" s="1"/>
      <c r="P52" s="1"/>
      <c r="Q52" s="1"/>
      <c r="R52" s="1"/>
      <c r="S52" s="1"/>
      <c r="T52" s="1"/>
      <c r="U52" s="1"/>
      <c r="V52" s="1"/>
      <c r="W52" s="1"/>
      <c r="X52" s="1"/>
      <c r="Y52" s="1"/>
      <c r="Z52" s="1"/>
    </row>
    <row r="53" spans="1:26" ht="34" x14ac:dyDescent="0.2">
      <c r="A53" s="886"/>
      <c r="B53" s="934"/>
      <c r="C53" s="481" t="s">
        <v>554</v>
      </c>
      <c r="D53" s="254" t="s">
        <v>53</v>
      </c>
      <c r="E53" s="178"/>
      <c r="F53" s="245"/>
      <c r="G53" s="1"/>
      <c r="H53" s="1"/>
      <c r="I53" s="1"/>
      <c r="J53" s="1"/>
      <c r="K53" s="1"/>
      <c r="L53" s="1"/>
      <c r="M53" s="1"/>
      <c r="N53" s="1"/>
      <c r="O53" s="1"/>
      <c r="P53" s="1"/>
      <c r="Q53" s="1"/>
      <c r="R53" s="1"/>
      <c r="S53" s="1"/>
      <c r="T53" s="1"/>
      <c r="U53" s="1"/>
      <c r="V53" s="1"/>
      <c r="W53" s="1"/>
      <c r="X53" s="1"/>
      <c r="Y53" s="1"/>
      <c r="Z53" s="1"/>
    </row>
    <row r="54" spans="1:26" ht="34" x14ac:dyDescent="0.2">
      <c r="A54" s="874"/>
      <c r="B54" s="928"/>
      <c r="C54" s="441" t="s">
        <v>551</v>
      </c>
      <c r="D54" s="254" t="s">
        <v>53</v>
      </c>
      <c r="E54" s="178"/>
      <c r="F54" s="245"/>
      <c r="G54" s="1"/>
      <c r="H54" s="1"/>
      <c r="I54" s="1"/>
      <c r="J54" s="1"/>
      <c r="K54" s="1"/>
      <c r="L54" s="1"/>
      <c r="M54" s="1"/>
      <c r="N54" s="1"/>
      <c r="O54" s="1"/>
      <c r="P54" s="1"/>
      <c r="Q54" s="1"/>
      <c r="R54" s="1"/>
      <c r="S54" s="1"/>
      <c r="T54" s="1"/>
      <c r="U54" s="1"/>
      <c r="V54" s="1"/>
      <c r="W54" s="1"/>
      <c r="X54" s="1"/>
      <c r="Y54" s="1"/>
      <c r="Z54" s="1"/>
    </row>
    <row r="55" spans="1:26" ht="34" x14ac:dyDescent="0.2">
      <c r="A55" s="484">
        <v>3</v>
      </c>
      <c r="B55" s="351" t="s">
        <v>555</v>
      </c>
      <c r="C55" s="485" t="s">
        <v>556</v>
      </c>
      <c r="D55" s="254" t="s">
        <v>53</v>
      </c>
      <c r="E55" s="178"/>
      <c r="F55" s="245"/>
      <c r="G55" s="1"/>
      <c r="H55" s="1"/>
      <c r="I55" s="1"/>
      <c r="J55" s="1"/>
      <c r="K55" s="1"/>
      <c r="L55" s="1"/>
      <c r="M55" s="1"/>
      <c r="N55" s="1"/>
      <c r="O55" s="1"/>
      <c r="P55" s="1"/>
      <c r="Q55" s="1"/>
      <c r="R55" s="1"/>
      <c r="S55" s="1"/>
      <c r="T55" s="1"/>
      <c r="U55" s="1"/>
      <c r="V55" s="1"/>
      <c r="W55" s="1"/>
      <c r="X55" s="1"/>
      <c r="Y55" s="1"/>
      <c r="Z55" s="1"/>
    </row>
    <row r="56" spans="1:26" ht="34" x14ac:dyDescent="0.2">
      <c r="A56" s="486">
        <v>4</v>
      </c>
      <c r="B56" s="487" t="s">
        <v>557</v>
      </c>
      <c r="C56" s="488" t="s">
        <v>558</v>
      </c>
      <c r="D56" s="258" t="s">
        <v>53</v>
      </c>
      <c r="E56" s="213"/>
      <c r="F56" s="245"/>
      <c r="G56" s="1"/>
      <c r="H56" s="1"/>
      <c r="I56" s="1"/>
      <c r="J56" s="1"/>
      <c r="K56" s="1"/>
      <c r="L56" s="1"/>
      <c r="M56" s="1"/>
      <c r="N56" s="1"/>
      <c r="O56" s="1"/>
      <c r="P56" s="1"/>
      <c r="Q56" s="1"/>
      <c r="R56" s="1"/>
      <c r="S56" s="1"/>
      <c r="T56" s="1"/>
      <c r="U56" s="1"/>
      <c r="V56" s="1"/>
      <c r="W56" s="1"/>
      <c r="X56" s="1"/>
      <c r="Y56" s="1"/>
      <c r="Z56" s="1"/>
    </row>
    <row r="57" spans="1:26" ht="16" x14ac:dyDescent="0.2">
      <c r="A57" s="426"/>
      <c r="B57" s="427"/>
      <c r="C57" s="427"/>
      <c r="D57" s="480"/>
      <c r="E57" s="429"/>
      <c r="F57" s="245"/>
      <c r="G57" s="1"/>
      <c r="H57" s="1"/>
      <c r="I57" s="1"/>
      <c r="J57" s="1"/>
      <c r="K57" s="1"/>
      <c r="L57" s="1"/>
      <c r="M57" s="1"/>
      <c r="N57" s="1"/>
      <c r="O57" s="1"/>
      <c r="P57" s="1"/>
      <c r="Q57" s="1"/>
      <c r="R57" s="1"/>
      <c r="S57" s="1"/>
      <c r="T57" s="1"/>
      <c r="U57" s="1"/>
      <c r="V57" s="1"/>
      <c r="W57" s="1"/>
      <c r="X57" s="1"/>
      <c r="Y57" s="1"/>
      <c r="Z57" s="1"/>
    </row>
    <row r="58" spans="1:26" ht="19" customHeight="1" x14ac:dyDescent="0.25">
      <c r="A58" s="849">
        <v>5.6</v>
      </c>
      <c r="B58" s="959" t="s">
        <v>320</v>
      </c>
      <c r="C58" s="750"/>
      <c r="D58" s="750"/>
      <c r="E58" s="751"/>
      <c r="F58" s="245"/>
      <c r="G58" s="1"/>
      <c r="H58" s="1"/>
      <c r="I58" s="1"/>
      <c r="J58" s="1"/>
      <c r="K58" s="1"/>
      <c r="L58" s="1"/>
      <c r="M58" s="1"/>
      <c r="N58" s="1"/>
      <c r="O58" s="1"/>
      <c r="P58" s="1"/>
      <c r="Q58" s="1"/>
      <c r="R58" s="1"/>
      <c r="S58" s="1"/>
      <c r="T58" s="1"/>
      <c r="U58" s="1"/>
      <c r="V58" s="1"/>
      <c r="W58" s="1"/>
      <c r="X58" s="1"/>
      <c r="Y58" s="1"/>
      <c r="Z58" s="1"/>
    </row>
    <row r="59" spans="1:26" ht="80" customHeight="1" x14ac:dyDescent="0.2">
      <c r="A59" s="872"/>
      <c r="B59" s="951" t="s">
        <v>559</v>
      </c>
      <c r="C59" s="750"/>
      <c r="D59" s="750"/>
      <c r="E59" s="751"/>
      <c r="F59" s="245"/>
      <c r="G59" s="1"/>
      <c r="H59" s="1"/>
      <c r="I59" s="1"/>
      <c r="J59" s="1"/>
      <c r="K59" s="1"/>
      <c r="L59" s="1"/>
      <c r="M59" s="1"/>
      <c r="N59" s="1"/>
      <c r="O59" s="1"/>
      <c r="P59" s="1"/>
      <c r="Q59" s="1"/>
      <c r="R59" s="1"/>
      <c r="S59" s="1"/>
      <c r="T59" s="1"/>
      <c r="U59" s="1"/>
      <c r="V59" s="1"/>
      <c r="W59" s="1"/>
      <c r="X59" s="1"/>
      <c r="Y59" s="1"/>
      <c r="Z59" s="1"/>
    </row>
    <row r="60" spans="1:26" ht="17" x14ac:dyDescent="0.2">
      <c r="A60" s="218">
        <v>1</v>
      </c>
      <c r="B60" s="489" t="s">
        <v>366</v>
      </c>
      <c r="C60" s="309" t="s">
        <v>560</v>
      </c>
      <c r="D60" s="250" t="s">
        <v>53</v>
      </c>
      <c r="E60" s="172"/>
      <c r="F60" s="245"/>
      <c r="G60" s="1"/>
      <c r="H60" s="1"/>
      <c r="I60" s="1"/>
      <c r="J60" s="1"/>
      <c r="K60" s="1"/>
      <c r="L60" s="1"/>
      <c r="M60" s="1"/>
      <c r="N60" s="1"/>
      <c r="O60" s="1"/>
      <c r="P60" s="1"/>
      <c r="Q60" s="1"/>
      <c r="R60" s="1"/>
      <c r="S60" s="1"/>
      <c r="T60" s="1"/>
      <c r="U60" s="1"/>
      <c r="V60" s="1"/>
      <c r="W60" s="1"/>
      <c r="X60" s="1"/>
      <c r="Y60" s="1"/>
      <c r="Z60" s="1"/>
    </row>
    <row r="61" spans="1:26" ht="34" x14ac:dyDescent="0.2">
      <c r="A61" s="175">
        <v>2</v>
      </c>
      <c r="B61" s="310" t="str">
        <f t="shared" ref="B61:B63" si="3">B15</f>
        <v>Connect the phone to the SDL Core module (Media [A2DP], Phone[HFS] BT profiles if not automatically connected).</v>
      </c>
      <c r="C61" s="311" t="s">
        <v>316</v>
      </c>
      <c r="D61" s="254" t="s">
        <v>53</v>
      </c>
      <c r="E61" s="178"/>
      <c r="F61" s="245"/>
      <c r="G61" s="1"/>
      <c r="H61" s="1"/>
      <c r="I61" s="1"/>
      <c r="J61" s="1"/>
      <c r="K61" s="1"/>
      <c r="L61" s="1"/>
      <c r="M61" s="1"/>
      <c r="N61" s="1"/>
      <c r="O61" s="1"/>
      <c r="P61" s="1"/>
      <c r="Q61" s="1"/>
      <c r="R61" s="1"/>
      <c r="S61" s="1"/>
      <c r="T61" s="1"/>
      <c r="U61" s="1"/>
      <c r="V61" s="1"/>
      <c r="W61" s="1"/>
      <c r="X61" s="1"/>
      <c r="Y61" s="1"/>
      <c r="Z61" s="1"/>
    </row>
    <row r="62" spans="1:26" ht="34" x14ac:dyDescent="0.2">
      <c r="A62" s="179">
        <v>3</v>
      </c>
      <c r="B62" s="490" t="str">
        <f t="shared" si="3"/>
        <v>Check that all apps are listed on the "Apps" screen (if it isn't, select "Connect Mobile Apps" if available).</v>
      </c>
      <c r="C62" s="435" t="s">
        <v>528</v>
      </c>
      <c r="D62" s="254" t="s">
        <v>53</v>
      </c>
      <c r="E62" s="178"/>
      <c r="F62" s="245"/>
      <c r="G62" s="1"/>
      <c r="H62" s="1"/>
      <c r="I62" s="1"/>
      <c r="J62" s="1"/>
      <c r="K62" s="1"/>
      <c r="L62" s="1"/>
      <c r="M62" s="1"/>
      <c r="N62" s="1"/>
      <c r="O62" s="1"/>
      <c r="P62" s="1"/>
      <c r="Q62" s="1"/>
      <c r="R62" s="1"/>
      <c r="S62" s="1"/>
      <c r="T62" s="1"/>
      <c r="U62" s="1"/>
      <c r="V62" s="1"/>
      <c r="W62" s="1"/>
      <c r="X62" s="1"/>
      <c r="Y62" s="1"/>
      <c r="Z62" s="1"/>
    </row>
    <row r="63" spans="1:26" ht="17" x14ac:dyDescent="0.2">
      <c r="A63" s="866">
        <v>4</v>
      </c>
      <c r="B63" s="933" t="str">
        <f t="shared" si="3"/>
        <v>Start the app through SDL Core HMI (Selecting the app's button that previously appeared).</v>
      </c>
      <c r="C63" s="430" t="s">
        <v>333</v>
      </c>
      <c r="D63" s="254" t="s">
        <v>53</v>
      </c>
      <c r="E63" s="178"/>
      <c r="F63" s="245"/>
      <c r="G63" s="1"/>
      <c r="H63" s="1"/>
      <c r="I63" s="1"/>
      <c r="J63" s="1"/>
      <c r="K63" s="1"/>
      <c r="L63" s="1"/>
      <c r="M63" s="1"/>
      <c r="N63" s="1"/>
      <c r="O63" s="1"/>
      <c r="P63" s="1"/>
      <c r="Q63" s="1"/>
      <c r="R63" s="1"/>
      <c r="S63" s="1"/>
      <c r="T63" s="1"/>
      <c r="U63" s="1"/>
      <c r="V63" s="1"/>
      <c r="W63" s="1"/>
      <c r="X63" s="1"/>
      <c r="Y63" s="1"/>
      <c r="Z63" s="1"/>
    </row>
    <row r="64" spans="1:26" ht="17" x14ac:dyDescent="0.2">
      <c r="A64" s="887"/>
      <c r="B64" s="929"/>
      <c r="C64" s="431" t="s">
        <v>397</v>
      </c>
      <c r="D64" s="258" t="s">
        <v>53</v>
      </c>
      <c r="E64" s="213"/>
      <c r="F64" s="245"/>
      <c r="G64" s="1"/>
      <c r="H64" s="1"/>
      <c r="I64" s="1"/>
      <c r="J64" s="1"/>
      <c r="K64" s="1"/>
      <c r="L64" s="1"/>
      <c r="M64" s="1"/>
      <c r="N64" s="1"/>
      <c r="O64" s="1"/>
      <c r="P64" s="1"/>
      <c r="Q64" s="1"/>
      <c r="R64" s="1"/>
      <c r="S64" s="1"/>
      <c r="T64" s="1"/>
      <c r="U64" s="1"/>
      <c r="V64" s="1"/>
      <c r="W64" s="1"/>
      <c r="X64" s="1"/>
      <c r="Y64" s="1"/>
      <c r="Z64" s="1"/>
    </row>
    <row r="65" spans="1:26" ht="15" x14ac:dyDescent="0.2">
      <c r="A65" s="450"/>
      <c r="B65" s="451"/>
      <c r="C65" s="451"/>
      <c r="D65" s="450"/>
      <c r="E65" s="451"/>
      <c r="F65" s="491"/>
      <c r="G65" s="1"/>
      <c r="H65" s="1"/>
      <c r="I65" s="1"/>
      <c r="J65" s="1"/>
      <c r="K65" s="1"/>
      <c r="L65" s="1"/>
      <c r="M65" s="1"/>
      <c r="N65" s="1"/>
      <c r="O65" s="1"/>
      <c r="P65" s="1"/>
      <c r="Q65" s="1"/>
      <c r="R65" s="1"/>
      <c r="S65" s="1"/>
      <c r="T65" s="1"/>
      <c r="U65" s="1"/>
      <c r="V65" s="1"/>
      <c r="W65" s="1"/>
      <c r="X65" s="1"/>
      <c r="Y65" s="1"/>
      <c r="Z65" s="1"/>
    </row>
    <row r="66" spans="1:26" ht="15" x14ac:dyDescent="0.2">
      <c r="A66" s="492"/>
      <c r="B66" s="1"/>
      <c r="C66" s="1"/>
      <c r="D66" s="52"/>
      <c r="E66" s="1"/>
      <c r="F66" s="1"/>
      <c r="G66" s="1"/>
      <c r="H66" s="1"/>
      <c r="I66" s="1"/>
      <c r="J66" s="1"/>
      <c r="K66" s="1"/>
      <c r="L66" s="1"/>
      <c r="M66" s="1"/>
      <c r="N66" s="1"/>
      <c r="O66" s="1"/>
      <c r="P66" s="1"/>
      <c r="Q66" s="1"/>
      <c r="R66" s="1"/>
      <c r="S66" s="1"/>
      <c r="T66" s="1"/>
      <c r="U66" s="1"/>
      <c r="V66" s="1"/>
      <c r="W66" s="1"/>
      <c r="X66" s="1"/>
      <c r="Y66" s="1"/>
      <c r="Z66" s="1"/>
    </row>
  </sheetData>
  <mergeCells count="41">
    <mergeCell ref="A46:A47"/>
    <mergeCell ref="B46:E46"/>
    <mergeCell ref="B47:E47"/>
    <mergeCell ref="A63:A64"/>
    <mergeCell ref="B63:B64"/>
    <mergeCell ref="A48:A51"/>
    <mergeCell ref="B48:B51"/>
    <mergeCell ref="A52:A54"/>
    <mergeCell ref="B52:B54"/>
    <mergeCell ref="A58:A59"/>
    <mergeCell ref="B58:E58"/>
    <mergeCell ref="B59:E59"/>
    <mergeCell ref="A37:A38"/>
    <mergeCell ref="A39:A41"/>
    <mergeCell ref="B39:B41"/>
    <mergeCell ref="A43:A44"/>
    <mergeCell ref="B43:B44"/>
    <mergeCell ref="B37:E37"/>
    <mergeCell ref="B38:E38"/>
    <mergeCell ref="A21:A22"/>
    <mergeCell ref="A27:A28"/>
    <mergeCell ref="A31:A32"/>
    <mergeCell ref="B31:B32"/>
    <mergeCell ref="A34:A35"/>
    <mergeCell ref="B34:B35"/>
    <mergeCell ref="B27:E27"/>
    <mergeCell ref="B28:E28"/>
    <mergeCell ref="B21:B22"/>
    <mergeCell ref="A10:A11"/>
    <mergeCell ref="A12:A13"/>
    <mergeCell ref="B12:B13"/>
    <mergeCell ref="A19:A20"/>
    <mergeCell ref="B19:E19"/>
    <mergeCell ref="B20:E20"/>
    <mergeCell ref="B10:B11"/>
    <mergeCell ref="A1:E1"/>
    <mergeCell ref="A4:A5"/>
    <mergeCell ref="B4:E4"/>
    <mergeCell ref="B5:E5"/>
    <mergeCell ref="A8:A9"/>
    <mergeCell ref="B8:B9"/>
  </mergeCells>
  <conditionalFormatting sqref="D2:D66">
    <cfRule type="containsText" dxfId="89" priority="1" operator="containsText" text="Pending Review">
      <formula>NOT(ISERROR(SEARCH(("Pending Review"),(D2))))</formula>
    </cfRule>
  </conditionalFormatting>
  <conditionalFormatting sqref="D2:D66">
    <cfRule type="containsText" dxfId="88" priority="2" operator="containsText" text="Fail">
      <formula>NOT(ISERROR(SEARCH(("Fail"),(D2))))</formula>
    </cfRule>
  </conditionalFormatting>
  <conditionalFormatting sqref="D2:D66">
    <cfRule type="containsText" dxfId="87" priority="3" operator="containsText" text="Not Applicable">
      <formula>NOT(ISERROR(SEARCH(("Not Applicable"),(D2))))</formula>
    </cfRule>
  </conditionalFormatting>
  <conditionalFormatting sqref="D2:D66">
    <cfRule type="containsText" dxfId="86" priority="4" operator="containsText" text="Not Executed">
      <formula>NOT(ISERROR(SEARCH(("Not Executed"),(D2))))</formula>
    </cfRule>
  </conditionalFormatting>
  <conditionalFormatting sqref="D2:D66">
    <cfRule type="containsText" dxfId="85" priority="5" operator="containsText" text="Pass">
      <formula>NOT(ISERROR(SEARCH(("Pass"),(D2))))</formula>
    </cfRule>
  </conditionalFormatting>
  <dataValidations count="1">
    <dataValidation type="list" allowBlank="1" showErrorMessage="1" sqref="D6:D17 D21:D25 D29:D35 D39:D44 D48:D56 D60:D64" xr:uid="{00000000-0002-0000-0700-000000000000}">
      <formula1>"Pass,Fail,Not Executed,Not Applicable,Pending Review"</formula1>
    </dataValidation>
  </dataValidations>
  <pageMargins left="0.7" right="0.7" top="0.75" bottom="0.75" header="0" footer="0"/>
  <pageSetup orientation="portrait"/>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4"/>
  <sheetViews>
    <sheetView workbookViewId="0">
      <pane ySplit="2" topLeftCell="A3" activePane="bottomLeft" state="frozen"/>
      <selection pane="bottomLeft" sqref="A1:E1"/>
    </sheetView>
  </sheetViews>
  <sheetFormatPr baseColWidth="10" defaultColWidth="14.5" defaultRowHeight="13" x14ac:dyDescent="0.15"/>
  <cols>
    <col min="1" max="1" width="9.6640625" customWidth="1"/>
    <col min="2" max="2" width="83.5" customWidth="1"/>
    <col min="3" max="3" width="56.33203125" customWidth="1"/>
    <col min="4" max="4" width="17.6640625" customWidth="1"/>
    <col min="5" max="5" width="16.33203125" customWidth="1"/>
    <col min="6" max="6" width="9.1640625" customWidth="1"/>
    <col min="7" max="26" width="8.6640625" customWidth="1"/>
  </cols>
  <sheetData>
    <row r="1" spans="1:26" ht="30" customHeight="1" x14ac:dyDescent="0.2">
      <c r="A1" s="831" t="s">
        <v>42</v>
      </c>
      <c r="B1" s="766"/>
      <c r="C1" s="766"/>
      <c r="D1" s="766"/>
      <c r="E1" s="823"/>
      <c r="F1" s="453"/>
      <c r="G1" s="1"/>
      <c r="H1" s="1"/>
      <c r="I1" s="1"/>
      <c r="J1" s="1"/>
      <c r="K1" s="1"/>
      <c r="L1" s="1"/>
      <c r="M1" s="1"/>
      <c r="N1" s="1"/>
      <c r="O1" s="1"/>
      <c r="P1" s="1"/>
      <c r="Q1" s="1"/>
      <c r="R1" s="1"/>
      <c r="S1" s="1"/>
      <c r="T1" s="1"/>
      <c r="U1" s="1"/>
      <c r="V1" s="1"/>
      <c r="W1" s="1"/>
      <c r="X1" s="1"/>
      <c r="Y1" s="1"/>
      <c r="Z1" s="1"/>
    </row>
    <row r="2" spans="1:26" ht="22" x14ac:dyDescent="0.25">
      <c r="A2" s="413" t="s">
        <v>274</v>
      </c>
      <c r="B2" s="163" t="s">
        <v>275</v>
      </c>
      <c r="C2" s="163" t="s">
        <v>276</v>
      </c>
      <c r="D2" s="163" t="s">
        <v>277</v>
      </c>
      <c r="E2" s="163" t="s">
        <v>278</v>
      </c>
      <c r="F2" s="245"/>
      <c r="G2" s="1"/>
      <c r="H2" s="1"/>
      <c r="I2" s="1"/>
      <c r="J2" s="1"/>
      <c r="K2" s="1"/>
      <c r="L2" s="1"/>
      <c r="M2" s="1"/>
      <c r="N2" s="1"/>
      <c r="O2" s="1"/>
      <c r="P2" s="1"/>
      <c r="Q2" s="1"/>
      <c r="R2" s="1"/>
      <c r="S2" s="1"/>
      <c r="T2" s="1"/>
      <c r="U2" s="1"/>
      <c r="V2" s="1"/>
      <c r="W2" s="1"/>
      <c r="X2" s="1"/>
      <c r="Y2" s="1"/>
      <c r="Z2" s="1"/>
    </row>
    <row r="3" spans="1:26" ht="16" x14ac:dyDescent="0.2">
      <c r="A3" s="456"/>
      <c r="B3" s="457"/>
      <c r="C3" s="457"/>
      <c r="D3" s="493"/>
      <c r="E3" s="457"/>
      <c r="F3" s="245"/>
      <c r="G3" s="1"/>
      <c r="H3" s="1"/>
      <c r="I3" s="1"/>
      <c r="J3" s="1"/>
      <c r="K3" s="1"/>
      <c r="L3" s="1"/>
      <c r="M3" s="1"/>
      <c r="N3" s="1"/>
      <c r="O3" s="1"/>
      <c r="P3" s="1"/>
      <c r="Q3" s="1"/>
      <c r="R3" s="1"/>
      <c r="S3" s="1"/>
      <c r="T3" s="1"/>
      <c r="U3" s="1"/>
      <c r="V3" s="1"/>
      <c r="W3" s="1"/>
      <c r="X3" s="1"/>
      <c r="Y3" s="1"/>
      <c r="Z3" s="1"/>
    </row>
    <row r="4" spans="1:26" ht="19" customHeight="1" x14ac:dyDescent="0.25">
      <c r="A4" s="849">
        <v>6.1</v>
      </c>
      <c r="B4" s="959" t="s">
        <v>561</v>
      </c>
      <c r="C4" s="750"/>
      <c r="D4" s="750"/>
      <c r="E4" s="751"/>
      <c r="F4" s="245"/>
      <c r="G4" s="1"/>
      <c r="H4" s="1"/>
      <c r="I4" s="1"/>
      <c r="J4" s="1"/>
      <c r="K4" s="1"/>
      <c r="L4" s="1"/>
      <c r="M4" s="1"/>
      <c r="N4" s="1"/>
      <c r="O4" s="1"/>
      <c r="P4" s="1"/>
      <c r="Q4" s="1"/>
      <c r="R4" s="1"/>
      <c r="S4" s="1"/>
      <c r="T4" s="1"/>
      <c r="U4" s="1"/>
      <c r="V4" s="1"/>
      <c r="W4" s="1"/>
      <c r="X4" s="1"/>
      <c r="Y4" s="1"/>
      <c r="Z4" s="1"/>
    </row>
    <row r="5" spans="1:26" ht="60" customHeight="1" x14ac:dyDescent="0.2">
      <c r="A5" s="872"/>
      <c r="B5" s="951" t="s">
        <v>562</v>
      </c>
      <c r="C5" s="750"/>
      <c r="D5" s="750"/>
      <c r="E5" s="751"/>
      <c r="F5" s="245"/>
      <c r="G5" s="1"/>
      <c r="H5" s="1"/>
      <c r="I5" s="1"/>
      <c r="J5" s="1"/>
      <c r="K5" s="1"/>
      <c r="L5" s="1"/>
      <c r="M5" s="1"/>
      <c r="N5" s="1"/>
      <c r="O5" s="1"/>
      <c r="P5" s="1"/>
      <c r="Q5" s="1"/>
      <c r="R5" s="1"/>
      <c r="S5" s="1"/>
      <c r="T5" s="1"/>
      <c r="U5" s="1"/>
      <c r="V5" s="1"/>
      <c r="W5" s="1"/>
      <c r="X5" s="1"/>
      <c r="Y5" s="1"/>
      <c r="Z5" s="1"/>
    </row>
    <row r="6" spans="1:26" ht="17" x14ac:dyDescent="0.2">
      <c r="A6" s="230">
        <v>1</v>
      </c>
      <c r="B6" s="494" t="s">
        <v>563</v>
      </c>
      <c r="C6" s="964" t="s">
        <v>564</v>
      </c>
      <c r="D6" s="495"/>
      <c r="E6" s="496"/>
      <c r="F6" s="245"/>
      <c r="G6" s="1"/>
      <c r="H6" s="1"/>
      <c r="I6" s="1"/>
      <c r="J6" s="1"/>
      <c r="K6" s="1"/>
      <c r="L6" s="1"/>
      <c r="M6" s="1"/>
      <c r="N6" s="1"/>
      <c r="O6" s="1"/>
      <c r="P6" s="1"/>
      <c r="Q6" s="1"/>
      <c r="R6" s="1"/>
      <c r="S6" s="1"/>
      <c r="T6" s="1"/>
      <c r="U6" s="1"/>
      <c r="V6" s="1"/>
      <c r="W6" s="1"/>
      <c r="X6" s="1"/>
      <c r="Y6" s="1"/>
      <c r="Z6" s="1"/>
    </row>
    <row r="7" spans="1:26" ht="17" x14ac:dyDescent="0.2">
      <c r="A7" s="497" t="s">
        <v>565</v>
      </c>
      <c r="B7" s="498" t="s">
        <v>566</v>
      </c>
      <c r="C7" s="965"/>
      <c r="D7" s="254" t="s">
        <v>53</v>
      </c>
      <c r="E7" s="178"/>
      <c r="F7" s="245"/>
      <c r="G7" s="1"/>
      <c r="H7" s="1"/>
      <c r="I7" s="1"/>
      <c r="J7" s="1"/>
      <c r="K7" s="1"/>
      <c r="L7" s="1"/>
      <c r="M7" s="1"/>
      <c r="N7" s="1"/>
      <c r="O7" s="1"/>
      <c r="P7" s="1"/>
      <c r="Q7" s="1"/>
      <c r="R7" s="1"/>
      <c r="S7" s="1"/>
      <c r="T7" s="1"/>
      <c r="U7" s="1"/>
      <c r="V7" s="1"/>
      <c r="W7" s="1"/>
      <c r="X7" s="1"/>
      <c r="Y7" s="1"/>
      <c r="Z7" s="1"/>
    </row>
    <row r="8" spans="1:26" ht="17" x14ac:dyDescent="0.2">
      <c r="A8" s="499" t="s">
        <v>567</v>
      </c>
      <c r="B8" s="500" t="s">
        <v>568</v>
      </c>
      <c r="C8" s="965"/>
      <c r="D8" s="254" t="s">
        <v>53</v>
      </c>
      <c r="E8" s="178"/>
      <c r="F8" s="245"/>
      <c r="G8" s="1"/>
      <c r="H8" s="1"/>
      <c r="I8" s="1"/>
      <c r="J8" s="1"/>
      <c r="K8" s="1"/>
      <c r="L8" s="1"/>
      <c r="M8" s="1"/>
      <c r="N8" s="1"/>
      <c r="O8" s="1"/>
      <c r="P8" s="1"/>
      <c r="Q8" s="1"/>
      <c r="R8" s="1"/>
      <c r="S8" s="1"/>
      <c r="T8" s="1"/>
      <c r="U8" s="1"/>
      <c r="V8" s="1"/>
      <c r="W8" s="1"/>
      <c r="X8" s="1"/>
      <c r="Y8" s="1"/>
      <c r="Z8" s="1"/>
    </row>
    <row r="9" spans="1:26" ht="17" x14ac:dyDescent="0.2">
      <c r="A9" s="497" t="s">
        <v>569</v>
      </c>
      <c r="B9" s="498" t="s">
        <v>570</v>
      </c>
      <c r="C9" s="965"/>
      <c r="D9" s="254" t="s">
        <v>53</v>
      </c>
      <c r="E9" s="178"/>
      <c r="F9" s="245"/>
      <c r="G9" s="1"/>
      <c r="H9" s="1"/>
      <c r="I9" s="1"/>
      <c r="J9" s="1"/>
      <c r="K9" s="1"/>
      <c r="L9" s="1"/>
      <c r="M9" s="1"/>
      <c r="N9" s="1"/>
      <c r="O9" s="1"/>
      <c r="P9" s="1"/>
      <c r="Q9" s="1"/>
      <c r="R9" s="1"/>
      <c r="S9" s="1"/>
      <c r="T9" s="1"/>
      <c r="U9" s="1"/>
      <c r="V9" s="1"/>
      <c r="W9" s="1"/>
      <c r="X9" s="1"/>
      <c r="Y9" s="1"/>
      <c r="Z9" s="1"/>
    </row>
    <row r="10" spans="1:26" ht="17" x14ac:dyDescent="0.2">
      <c r="A10" s="499" t="s">
        <v>571</v>
      </c>
      <c r="B10" s="500" t="s">
        <v>572</v>
      </c>
      <c r="C10" s="965"/>
      <c r="D10" s="254" t="s">
        <v>53</v>
      </c>
      <c r="E10" s="178"/>
      <c r="F10" s="245"/>
      <c r="G10" s="1"/>
      <c r="H10" s="1"/>
      <c r="I10" s="1"/>
      <c r="J10" s="1"/>
      <c r="K10" s="1"/>
      <c r="L10" s="1"/>
      <c r="M10" s="1"/>
      <c r="N10" s="1"/>
      <c r="O10" s="1"/>
      <c r="P10" s="1"/>
      <c r="Q10" s="1"/>
      <c r="R10" s="1"/>
      <c r="S10" s="1"/>
      <c r="T10" s="1"/>
      <c r="U10" s="1"/>
      <c r="V10" s="1"/>
      <c r="W10" s="1"/>
      <c r="X10" s="1"/>
      <c r="Y10" s="1"/>
      <c r="Z10" s="1"/>
    </row>
    <row r="11" spans="1:26" ht="17" x14ac:dyDescent="0.2">
      <c r="A11" s="501" t="s">
        <v>573</v>
      </c>
      <c r="B11" s="502" t="s">
        <v>574</v>
      </c>
      <c r="C11" s="966"/>
      <c r="D11" s="258" t="s">
        <v>53</v>
      </c>
      <c r="E11" s="213"/>
      <c r="F11" s="245"/>
      <c r="G11" s="1"/>
      <c r="H11" s="1"/>
      <c r="I11" s="1"/>
      <c r="J11" s="1"/>
      <c r="K11" s="1"/>
      <c r="L11" s="1"/>
      <c r="M11" s="1"/>
      <c r="N11" s="1"/>
      <c r="O11" s="1"/>
      <c r="P11" s="1"/>
      <c r="Q11" s="1"/>
      <c r="R11" s="1"/>
      <c r="S11" s="1"/>
      <c r="T11" s="1"/>
      <c r="U11" s="1"/>
      <c r="V11" s="1"/>
      <c r="W11" s="1"/>
      <c r="X11" s="1"/>
      <c r="Y11" s="1"/>
      <c r="Z11" s="1"/>
    </row>
    <row r="12" spans="1:26" ht="16" x14ac:dyDescent="0.2">
      <c r="A12" s="503"/>
      <c r="B12" s="427"/>
      <c r="C12" s="480"/>
      <c r="D12" s="480"/>
      <c r="E12" s="429"/>
      <c r="F12" s="245"/>
      <c r="G12" s="1"/>
      <c r="H12" s="1"/>
      <c r="I12" s="1"/>
      <c r="J12" s="1"/>
      <c r="K12" s="1"/>
      <c r="L12" s="1"/>
      <c r="M12" s="1"/>
      <c r="N12" s="1"/>
      <c r="O12" s="1"/>
      <c r="P12" s="1"/>
      <c r="Q12" s="1"/>
      <c r="R12" s="1"/>
      <c r="S12" s="1"/>
      <c r="T12" s="1"/>
      <c r="U12" s="1"/>
      <c r="V12" s="1"/>
      <c r="W12" s="1"/>
      <c r="X12" s="1"/>
      <c r="Y12" s="1"/>
      <c r="Z12" s="1"/>
    </row>
    <row r="13" spans="1:26" ht="16" x14ac:dyDescent="0.2">
      <c r="A13" s="426"/>
      <c r="B13" s="427"/>
      <c r="C13" s="427"/>
      <c r="D13" s="480"/>
      <c r="E13" s="429"/>
      <c r="F13" s="245"/>
      <c r="G13" s="1"/>
      <c r="H13" s="1"/>
      <c r="I13" s="1"/>
      <c r="J13" s="1"/>
      <c r="K13" s="1"/>
      <c r="L13" s="1"/>
      <c r="M13" s="1"/>
      <c r="N13" s="1"/>
      <c r="O13" s="1"/>
      <c r="P13" s="1"/>
      <c r="Q13" s="1"/>
      <c r="R13" s="1"/>
      <c r="S13" s="1"/>
      <c r="T13" s="1"/>
      <c r="U13" s="1"/>
      <c r="V13" s="1"/>
      <c r="W13" s="1"/>
      <c r="X13" s="1"/>
      <c r="Y13" s="1"/>
      <c r="Z13" s="1"/>
    </row>
    <row r="14" spans="1:26" ht="19" customHeight="1" x14ac:dyDescent="0.2">
      <c r="A14" s="849">
        <f>SUM(A4,0.1)</f>
        <v>6.1999999999999993</v>
      </c>
      <c r="B14" s="930" t="s">
        <v>575</v>
      </c>
      <c r="C14" s="750"/>
      <c r="D14" s="750"/>
      <c r="E14" s="751"/>
      <c r="F14" s="245"/>
      <c r="G14" s="1"/>
      <c r="H14" s="1"/>
      <c r="I14" s="1"/>
      <c r="J14" s="1"/>
      <c r="K14" s="1"/>
      <c r="L14" s="1"/>
      <c r="M14" s="1"/>
      <c r="N14" s="1"/>
      <c r="O14" s="1"/>
      <c r="P14" s="1"/>
      <c r="Q14" s="1"/>
      <c r="R14" s="1"/>
      <c r="S14" s="1"/>
      <c r="T14" s="1"/>
      <c r="U14" s="1"/>
      <c r="V14" s="1"/>
      <c r="W14" s="1"/>
      <c r="X14" s="1"/>
      <c r="Y14" s="1"/>
      <c r="Z14" s="1"/>
    </row>
    <row r="15" spans="1:26" ht="60" customHeight="1" x14ac:dyDescent="0.2">
      <c r="A15" s="872"/>
      <c r="B15" s="951" t="s">
        <v>576</v>
      </c>
      <c r="C15" s="750"/>
      <c r="D15" s="750"/>
      <c r="E15" s="751"/>
      <c r="F15" s="245"/>
      <c r="G15" s="1"/>
      <c r="H15" s="1"/>
      <c r="I15" s="1"/>
      <c r="J15" s="1"/>
      <c r="K15" s="1"/>
      <c r="L15" s="1"/>
      <c r="M15" s="1"/>
      <c r="N15" s="1"/>
      <c r="O15" s="1"/>
      <c r="P15" s="1"/>
      <c r="Q15" s="1"/>
      <c r="R15" s="1"/>
      <c r="S15" s="1"/>
      <c r="T15" s="1"/>
      <c r="U15" s="1"/>
      <c r="V15" s="1"/>
      <c r="W15" s="1"/>
      <c r="X15" s="1"/>
      <c r="Y15" s="1"/>
      <c r="Z15" s="1"/>
    </row>
    <row r="16" spans="1:26" ht="17" x14ac:dyDescent="0.2">
      <c r="A16" s="956">
        <v>1</v>
      </c>
      <c r="B16" s="957" t="s">
        <v>506</v>
      </c>
      <c r="C16" s="432" t="s">
        <v>577</v>
      </c>
      <c r="D16" s="250" t="s">
        <v>53</v>
      </c>
      <c r="E16" s="172"/>
      <c r="F16" s="245"/>
      <c r="G16" s="1"/>
      <c r="H16" s="1"/>
      <c r="I16" s="1"/>
      <c r="J16" s="1"/>
      <c r="K16" s="1"/>
      <c r="L16" s="1"/>
      <c r="M16" s="1"/>
      <c r="N16" s="1"/>
      <c r="O16" s="1"/>
      <c r="P16" s="1"/>
      <c r="Q16" s="1"/>
      <c r="R16" s="1"/>
      <c r="S16" s="1"/>
      <c r="T16" s="1"/>
      <c r="U16" s="1"/>
      <c r="V16" s="1"/>
      <c r="W16" s="1"/>
      <c r="X16" s="1"/>
      <c r="Y16" s="1"/>
      <c r="Z16" s="1"/>
    </row>
    <row r="17" spans="1:26" ht="17" x14ac:dyDescent="0.2">
      <c r="A17" s="874"/>
      <c r="B17" s="928"/>
      <c r="C17" s="504" t="s">
        <v>397</v>
      </c>
      <c r="D17" s="254" t="s">
        <v>53</v>
      </c>
      <c r="E17" s="178"/>
      <c r="F17" s="245"/>
      <c r="G17" s="1"/>
      <c r="H17" s="1"/>
      <c r="I17" s="1"/>
      <c r="J17" s="1"/>
      <c r="K17" s="1"/>
      <c r="L17" s="1"/>
      <c r="M17" s="1"/>
      <c r="N17" s="1"/>
      <c r="O17" s="1"/>
      <c r="P17" s="1"/>
      <c r="Q17" s="1"/>
      <c r="R17" s="1"/>
      <c r="S17" s="1"/>
      <c r="T17" s="1"/>
      <c r="U17" s="1"/>
      <c r="V17" s="1"/>
      <c r="W17" s="1"/>
      <c r="X17" s="1"/>
      <c r="Y17" s="1"/>
      <c r="Z17" s="1"/>
    </row>
    <row r="18" spans="1:26" ht="17" x14ac:dyDescent="0.2">
      <c r="A18" s="210">
        <v>2</v>
      </c>
      <c r="B18" s="487" t="s">
        <v>578</v>
      </c>
      <c r="C18" s="488" t="s">
        <v>579</v>
      </c>
      <c r="D18" s="258" t="s">
        <v>53</v>
      </c>
      <c r="E18" s="213"/>
      <c r="F18" s="245"/>
      <c r="G18" s="1"/>
      <c r="H18" s="1"/>
      <c r="I18" s="1"/>
      <c r="J18" s="1"/>
      <c r="K18" s="1"/>
      <c r="L18" s="1"/>
      <c r="M18" s="1"/>
      <c r="N18" s="1"/>
      <c r="O18" s="1"/>
      <c r="P18" s="1"/>
      <c r="Q18" s="1"/>
      <c r="R18" s="1"/>
      <c r="S18" s="1"/>
      <c r="T18" s="1"/>
      <c r="U18" s="1"/>
      <c r="V18" s="1"/>
      <c r="W18" s="1"/>
      <c r="X18" s="1"/>
      <c r="Y18" s="1"/>
      <c r="Z18" s="1"/>
    </row>
    <row r="19" spans="1:26" ht="16" x14ac:dyDescent="0.2">
      <c r="A19" s="505"/>
      <c r="B19" s="506"/>
      <c r="C19" s="506"/>
      <c r="D19" s="507"/>
      <c r="E19" s="508"/>
      <c r="F19" s="245"/>
      <c r="G19" s="1"/>
      <c r="H19" s="1"/>
      <c r="I19" s="1"/>
      <c r="J19" s="1"/>
      <c r="K19" s="1"/>
      <c r="L19" s="1"/>
      <c r="M19" s="1"/>
      <c r="N19" s="1"/>
      <c r="O19" s="1"/>
      <c r="P19" s="1"/>
      <c r="Q19" s="1"/>
      <c r="R19" s="1"/>
      <c r="S19" s="1"/>
      <c r="T19" s="1"/>
      <c r="U19" s="1"/>
      <c r="V19" s="1"/>
      <c r="W19" s="1"/>
      <c r="X19" s="1"/>
      <c r="Y19" s="1"/>
      <c r="Z19" s="1"/>
    </row>
    <row r="20" spans="1:26" ht="19" customHeight="1" x14ac:dyDescent="0.2">
      <c r="A20" s="849">
        <f>SUM(A14,0.1)</f>
        <v>6.2999999999999989</v>
      </c>
      <c r="B20" s="962" t="s">
        <v>580</v>
      </c>
      <c r="C20" s="784"/>
      <c r="D20" s="784"/>
      <c r="E20" s="789"/>
      <c r="F20" s="455"/>
      <c r="G20" s="1"/>
      <c r="H20" s="1"/>
      <c r="I20" s="1"/>
      <c r="J20" s="1"/>
      <c r="K20" s="1"/>
      <c r="L20" s="1"/>
      <c r="M20" s="1"/>
      <c r="N20" s="1"/>
      <c r="O20" s="1"/>
      <c r="P20" s="1"/>
      <c r="Q20" s="1"/>
      <c r="R20" s="1"/>
      <c r="S20" s="1"/>
      <c r="T20" s="1"/>
      <c r="U20" s="1"/>
      <c r="V20" s="1"/>
      <c r="W20" s="1"/>
      <c r="X20" s="1"/>
      <c r="Y20" s="1"/>
      <c r="Z20" s="1"/>
    </row>
    <row r="21" spans="1:26" ht="60" customHeight="1" x14ac:dyDescent="0.2">
      <c r="A21" s="872"/>
      <c r="B21" s="963" t="s">
        <v>576</v>
      </c>
      <c r="C21" s="763"/>
      <c r="D21" s="763"/>
      <c r="E21" s="787"/>
      <c r="F21" s="455"/>
      <c r="G21" s="1"/>
      <c r="H21" s="1"/>
      <c r="I21" s="1"/>
      <c r="J21" s="1"/>
      <c r="K21" s="1"/>
      <c r="L21" s="1"/>
      <c r="M21" s="1"/>
      <c r="N21" s="1"/>
      <c r="O21" s="1"/>
      <c r="P21" s="1"/>
      <c r="Q21" s="1"/>
      <c r="R21" s="1"/>
      <c r="S21" s="1"/>
      <c r="T21" s="1"/>
      <c r="U21" s="1"/>
      <c r="V21" s="1"/>
      <c r="W21" s="1"/>
      <c r="X21" s="1"/>
      <c r="Y21" s="1"/>
      <c r="Z21" s="1"/>
    </row>
    <row r="22" spans="1:26" ht="34" x14ac:dyDescent="0.2">
      <c r="A22" s="509">
        <v>1</v>
      </c>
      <c r="B22" s="510" t="s">
        <v>581</v>
      </c>
      <c r="C22" s="511"/>
      <c r="D22" s="512"/>
      <c r="E22" s="513"/>
      <c r="F22" s="467"/>
      <c r="G22" s="1"/>
      <c r="H22" s="1"/>
      <c r="I22" s="1"/>
      <c r="J22" s="1"/>
      <c r="K22" s="1"/>
      <c r="L22" s="1"/>
      <c r="M22" s="1"/>
      <c r="N22" s="1"/>
      <c r="O22" s="1"/>
      <c r="P22" s="1"/>
      <c r="Q22" s="1"/>
      <c r="R22" s="1"/>
      <c r="S22" s="1"/>
      <c r="T22" s="1"/>
      <c r="U22" s="1"/>
      <c r="V22" s="1"/>
      <c r="W22" s="1"/>
      <c r="X22" s="1"/>
      <c r="Y22" s="1"/>
      <c r="Z22" s="1"/>
    </row>
    <row r="23" spans="1:26" ht="17" x14ac:dyDescent="0.2">
      <c r="A23" s="514" t="s">
        <v>565</v>
      </c>
      <c r="B23" s="515" t="s">
        <v>582</v>
      </c>
      <c r="C23" s="516"/>
      <c r="D23" s="517" t="s">
        <v>53</v>
      </c>
      <c r="E23" s="496"/>
      <c r="F23" s="455"/>
      <c r="G23" s="1"/>
      <c r="H23" s="1"/>
      <c r="I23" s="1"/>
      <c r="J23" s="1"/>
      <c r="K23" s="1"/>
      <c r="L23" s="1"/>
      <c r="M23" s="1"/>
      <c r="N23" s="1"/>
      <c r="O23" s="1"/>
      <c r="P23" s="1"/>
      <c r="Q23" s="1"/>
      <c r="R23" s="1"/>
      <c r="S23" s="1"/>
      <c r="T23" s="1"/>
      <c r="U23" s="1"/>
      <c r="V23" s="1"/>
      <c r="W23" s="1"/>
      <c r="X23" s="1"/>
      <c r="Y23" s="1"/>
      <c r="Z23" s="1"/>
    </row>
    <row r="24" spans="1:26" ht="17" x14ac:dyDescent="0.2">
      <c r="A24" s="518" t="s">
        <v>567</v>
      </c>
      <c r="B24" s="519" t="s">
        <v>583</v>
      </c>
      <c r="C24" s="520"/>
      <c r="D24" s="521" t="s">
        <v>53</v>
      </c>
      <c r="E24" s="496"/>
      <c r="F24" s="455"/>
      <c r="G24" s="1"/>
      <c r="H24" s="1"/>
      <c r="I24" s="1"/>
      <c r="J24" s="1"/>
      <c r="K24" s="1"/>
      <c r="L24" s="1"/>
      <c r="M24" s="1"/>
      <c r="N24" s="1"/>
      <c r="O24" s="1"/>
      <c r="P24" s="1"/>
      <c r="Q24" s="1"/>
      <c r="R24" s="1"/>
      <c r="S24" s="1"/>
      <c r="T24" s="1"/>
      <c r="U24" s="1"/>
      <c r="V24" s="1"/>
      <c r="W24" s="1"/>
      <c r="X24" s="1"/>
      <c r="Y24" s="1"/>
      <c r="Z24" s="1"/>
    </row>
    <row r="25" spans="1:26" ht="17" x14ac:dyDescent="0.2">
      <c r="A25" s="522" t="s">
        <v>569</v>
      </c>
      <c r="B25" s="523" t="s">
        <v>584</v>
      </c>
      <c r="C25" s="524"/>
      <c r="D25" s="254" t="s">
        <v>53</v>
      </c>
      <c r="E25" s="178"/>
      <c r="F25" s="455"/>
      <c r="G25" s="1"/>
      <c r="H25" s="1"/>
      <c r="I25" s="1"/>
      <c r="J25" s="1"/>
      <c r="K25" s="1"/>
      <c r="L25" s="1"/>
      <c r="M25" s="1"/>
      <c r="N25" s="1"/>
      <c r="O25" s="1"/>
      <c r="P25" s="1"/>
      <c r="Q25" s="1"/>
      <c r="R25" s="1"/>
      <c r="S25" s="1"/>
      <c r="T25" s="1"/>
      <c r="U25" s="1"/>
      <c r="V25" s="1"/>
      <c r="W25" s="1"/>
      <c r="X25" s="1"/>
      <c r="Y25" s="1"/>
      <c r="Z25" s="1"/>
    </row>
    <row r="26" spans="1:26" ht="17" x14ac:dyDescent="0.2">
      <c r="A26" s="518" t="s">
        <v>571</v>
      </c>
      <c r="B26" s="525" t="s">
        <v>585</v>
      </c>
      <c r="C26" s="526"/>
      <c r="D26" s="254" t="s">
        <v>53</v>
      </c>
      <c r="E26" s="178"/>
      <c r="F26" s="455"/>
      <c r="G26" s="1"/>
      <c r="H26" s="1"/>
      <c r="I26" s="1"/>
      <c r="J26" s="1"/>
      <c r="K26" s="1"/>
      <c r="L26" s="1"/>
      <c r="M26" s="1"/>
      <c r="N26" s="1"/>
      <c r="O26" s="1"/>
      <c r="P26" s="1"/>
      <c r="Q26" s="1"/>
      <c r="R26" s="1"/>
      <c r="S26" s="1"/>
      <c r="T26" s="1"/>
      <c r="U26" s="1"/>
      <c r="V26" s="1"/>
      <c r="W26" s="1"/>
      <c r="X26" s="1"/>
      <c r="Y26" s="1"/>
      <c r="Z26" s="1"/>
    </row>
    <row r="27" spans="1:26" ht="17" x14ac:dyDescent="0.2">
      <c r="A27" s="522" t="s">
        <v>573</v>
      </c>
      <c r="B27" s="523" t="s">
        <v>586</v>
      </c>
      <c r="C27" s="524"/>
      <c r="D27" s="254" t="s">
        <v>53</v>
      </c>
      <c r="E27" s="178"/>
      <c r="F27" s="455"/>
      <c r="G27" s="1"/>
      <c r="H27" s="1"/>
      <c r="I27" s="1"/>
      <c r="J27" s="1"/>
      <c r="K27" s="1"/>
      <c r="L27" s="1"/>
      <c r="M27" s="1"/>
      <c r="N27" s="1"/>
      <c r="O27" s="1"/>
      <c r="P27" s="1"/>
      <c r="Q27" s="1"/>
      <c r="R27" s="1"/>
      <c r="S27" s="1"/>
      <c r="T27" s="1"/>
      <c r="U27" s="1"/>
      <c r="V27" s="1"/>
      <c r="W27" s="1"/>
      <c r="X27" s="1"/>
      <c r="Y27" s="1"/>
      <c r="Z27" s="1"/>
    </row>
    <row r="28" spans="1:26" ht="17" x14ac:dyDescent="0.2">
      <c r="A28" s="518" t="s">
        <v>587</v>
      </c>
      <c r="B28" s="525" t="s">
        <v>588</v>
      </c>
      <c r="C28" s="526"/>
      <c r="D28" s="254" t="s">
        <v>53</v>
      </c>
      <c r="E28" s="178"/>
      <c r="F28" s="455"/>
      <c r="G28" s="1"/>
      <c r="H28" s="1"/>
      <c r="I28" s="1"/>
      <c r="J28" s="1"/>
      <c r="K28" s="1"/>
      <c r="L28" s="1"/>
      <c r="M28" s="1"/>
      <c r="N28" s="1"/>
      <c r="O28" s="1"/>
      <c r="P28" s="1"/>
      <c r="Q28" s="1"/>
      <c r="R28" s="1"/>
      <c r="S28" s="1"/>
      <c r="T28" s="1"/>
      <c r="U28" s="1"/>
      <c r="V28" s="1"/>
      <c r="W28" s="1"/>
      <c r="X28" s="1"/>
      <c r="Y28" s="1"/>
      <c r="Z28" s="1"/>
    </row>
    <row r="29" spans="1:26" ht="17" x14ac:dyDescent="0.2">
      <c r="A29" s="522" t="s">
        <v>589</v>
      </c>
      <c r="B29" s="523" t="s">
        <v>590</v>
      </c>
      <c r="C29" s="524"/>
      <c r="D29" s="254" t="s">
        <v>53</v>
      </c>
      <c r="E29" s="178"/>
      <c r="F29" s="455"/>
      <c r="G29" s="1"/>
      <c r="H29" s="1"/>
      <c r="I29" s="1"/>
      <c r="J29" s="1"/>
      <c r="K29" s="1"/>
      <c r="L29" s="1"/>
      <c r="M29" s="1"/>
      <c r="N29" s="1"/>
      <c r="O29" s="1"/>
      <c r="P29" s="1"/>
      <c r="Q29" s="1"/>
      <c r="R29" s="1"/>
      <c r="S29" s="1"/>
      <c r="T29" s="1"/>
      <c r="U29" s="1"/>
      <c r="V29" s="1"/>
      <c r="W29" s="1"/>
      <c r="X29" s="1"/>
      <c r="Y29" s="1"/>
      <c r="Z29" s="1"/>
    </row>
    <row r="30" spans="1:26" ht="17" x14ac:dyDescent="0.2">
      <c r="A30" s="518" t="s">
        <v>591</v>
      </c>
      <c r="B30" s="525" t="s">
        <v>592</v>
      </c>
      <c r="C30" s="526"/>
      <c r="D30" s="254" t="s">
        <v>53</v>
      </c>
      <c r="E30" s="178"/>
      <c r="F30" s="455"/>
      <c r="G30" s="1"/>
      <c r="H30" s="1"/>
      <c r="I30" s="1"/>
      <c r="J30" s="1"/>
      <c r="K30" s="1"/>
      <c r="L30" s="1"/>
      <c r="M30" s="1"/>
      <c r="N30" s="1"/>
      <c r="O30" s="1"/>
      <c r="P30" s="1"/>
      <c r="Q30" s="1"/>
      <c r="R30" s="1"/>
      <c r="S30" s="1"/>
      <c r="T30" s="1"/>
      <c r="U30" s="1"/>
      <c r="V30" s="1"/>
      <c r="W30" s="1"/>
      <c r="X30" s="1"/>
      <c r="Y30" s="1"/>
      <c r="Z30" s="1"/>
    </row>
    <row r="31" spans="1:26" ht="17" x14ac:dyDescent="0.2">
      <c r="A31" s="527" t="s">
        <v>593</v>
      </c>
      <c r="B31" s="523" t="s">
        <v>594</v>
      </c>
      <c r="C31" s="524"/>
      <c r="D31" s="254" t="s">
        <v>53</v>
      </c>
      <c r="E31" s="178"/>
      <c r="F31" s="455"/>
      <c r="G31" s="1"/>
      <c r="H31" s="1"/>
      <c r="I31" s="1"/>
      <c r="J31" s="1"/>
      <c r="K31" s="1"/>
      <c r="L31" s="1"/>
      <c r="M31" s="1"/>
      <c r="N31" s="1"/>
      <c r="O31" s="1"/>
      <c r="P31" s="1"/>
      <c r="Q31" s="1"/>
      <c r="R31" s="1"/>
      <c r="S31" s="1"/>
      <c r="T31" s="1"/>
      <c r="U31" s="1"/>
      <c r="V31" s="1"/>
      <c r="W31" s="1"/>
      <c r="X31" s="1"/>
      <c r="Y31" s="1"/>
      <c r="Z31" s="1"/>
    </row>
    <row r="32" spans="1:26" ht="17" x14ac:dyDescent="0.2">
      <c r="A32" s="518" t="s">
        <v>595</v>
      </c>
      <c r="B32" s="528" t="s">
        <v>596</v>
      </c>
      <c r="C32" s="526"/>
      <c r="D32" s="254" t="s">
        <v>53</v>
      </c>
      <c r="E32" s="178"/>
      <c r="F32" s="455"/>
      <c r="G32" s="1"/>
      <c r="H32" s="1"/>
      <c r="I32" s="1"/>
      <c r="J32" s="1"/>
      <c r="K32" s="1"/>
      <c r="L32" s="1"/>
      <c r="M32" s="1"/>
      <c r="N32" s="1"/>
      <c r="O32" s="1"/>
      <c r="P32" s="1"/>
      <c r="Q32" s="1"/>
      <c r="R32" s="1"/>
      <c r="S32" s="1"/>
      <c r="T32" s="1"/>
      <c r="U32" s="1"/>
      <c r="V32" s="1"/>
      <c r="W32" s="1"/>
      <c r="X32" s="1"/>
      <c r="Y32" s="1"/>
      <c r="Z32" s="1"/>
    </row>
    <row r="33" spans="1:26" ht="17" x14ac:dyDescent="0.2">
      <c r="A33" s="522" t="s">
        <v>597</v>
      </c>
      <c r="B33" s="523" t="s">
        <v>598</v>
      </c>
      <c r="C33" s="524"/>
      <c r="D33" s="254" t="s">
        <v>53</v>
      </c>
      <c r="E33" s="178"/>
      <c r="F33" s="455"/>
      <c r="G33" s="1"/>
      <c r="H33" s="1"/>
      <c r="I33" s="1"/>
      <c r="J33" s="1"/>
      <c r="K33" s="1"/>
      <c r="L33" s="1"/>
      <c r="M33" s="1"/>
      <c r="N33" s="1"/>
      <c r="O33" s="1"/>
      <c r="P33" s="1"/>
      <c r="Q33" s="1"/>
      <c r="R33" s="1"/>
      <c r="S33" s="1"/>
      <c r="T33" s="1"/>
      <c r="U33" s="1"/>
      <c r="V33" s="1"/>
      <c r="W33" s="1"/>
      <c r="X33" s="1"/>
      <c r="Y33" s="1"/>
      <c r="Z33" s="1"/>
    </row>
    <row r="34" spans="1:26" ht="17" x14ac:dyDescent="0.2">
      <c r="A34" s="518" t="s">
        <v>599</v>
      </c>
      <c r="B34" s="525" t="s">
        <v>600</v>
      </c>
      <c r="C34" s="526"/>
      <c r="D34" s="254" t="s">
        <v>53</v>
      </c>
      <c r="E34" s="178"/>
      <c r="F34" s="455"/>
      <c r="G34" s="1"/>
      <c r="H34" s="1"/>
      <c r="I34" s="1"/>
      <c r="J34" s="1"/>
      <c r="K34" s="1"/>
      <c r="L34" s="1"/>
      <c r="M34" s="1"/>
      <c r="N34" s="1"/>
      <c r="O34" s="1"/>
      <c r="P34" s="1"/>
      <c r="Q34" s="1"/>
      <c r="R34" s="1"/>
      <c r="S34" s="1"/>
      <c r="T34" s="1"/>
      <c r="U34" s="1"/>
      <c r="V34" s="1"/>
      <c r="W34" s="1"/>
      <c r="X34" s="1"/>
      <c r="Y34" s="1"/>
      <c r="Z34" s="1"/>
    </row>
    <row r="35" spans="1:26" ht="17" x14ac:dyDescent="0.2">
      <c r="A35" s="522" t="s">
        <v>601</v>
      </c>
      <c r="B35" s="523" t="s">
        <v>602</v>
      </c>
      <c r="C35" s="524"/>
      <c r="D35" s="254" t="s">
        <v>53</v>
      </c>
      <c r="E35" s="178"/>
      <c r="F35" s="455"/>
      <c r="G35" s="1"/>
      <c r="H35" s="1"/>
      <c r="I35" s="1"/>
      <c r="J35" s="1"/>
      <c r="K35" s="1"/>
      <c r="L35" s="1"/>
      <c r="M35" s="1"/>
      <c r="N35" s="1"/>
      <c r="O35" s="1"/>
      <c r="P35" s="1"/>
      <c r="Q35" s="1"/>
      <c r="R35" s="1"/>
      <c r="S35" s="1"/>
      <c r="T35" s="1"/>
      <c r="U35" s="1"/>
      <c r="V35" s="1"/>
      <c r="W35" s="1"/>
      <c r="X35" s="1"/>
      <c r="Y35" s="1"/>
      <c r="Z35" s="1"/>
    </row>
    <row r="36" spans="1:26" ht="17" x14ac:dyDescent="0.2">
      <c r="A36" s="529" t="s">
        <v>603</v>
      </c>
      <c r="B36" s="525" t="s">
        <v>604</v>
      </c>
      <c r="C36" s="526"/>
      <c r="D36" s="254" t="s">
        <v>53</v>
      </c>
      <c r="E36" s="178"/>
      <c r="F36" s="455"/>
      <c r="G36" s="1"/>
      <c r="H36" s="1"/>
      <c r="I36" s="1"/>
      <c r="J36" s="1"/>
      <c r="K36" s="1"/>
      <c r="L36" s="1"/>
      <c r="M36" s="1"/>
      <c r="N36" s="1"/>
      <c r="O36" s="1"/>
      <c r="P36" s="1"/>
      <c r="Q36" s="1"/>
      <c r="R36" s="1"/>
      <c r="S36" s="1"/>
      <c r="T36" s="1"/>
      <c r="U36" s="1"/>
      <c r="V36" s="1"/>
      <c r="W36" s="1"/>
      <c r="X36" s="1"/>
      <c r="Y36" s="1"/>
      <c r="Z36" s="1"/>
    </row>
    <row r="37" spans="1:26" ht="17" x14ac:dyDescent="0.2">
      <c r="A37" s="530" t="s">
        <v>605</v>
      </c>
      <c r="B37" s="531" t="s">
        <v>606</v>
      </c>
      <c r="C37" s="524"/>
      <c r="D37" s="254" t="s">
        <v>53</v>
      </c>
      <c r="E37" s="178"/>
      <c r="F37" s="455"/>
      <c r="G37" s="1"/>
      <c r="H37" s="1"/>
      <c r="I37" s="1"/>
      <c r="J37" s="1"/>
      <c r="K37" s="1"/>
      <c r="L37" s="1"/>
      <c r="M37" s="1"/>
      <c r="N37" s="1"/>
      <c r="O37" s="1"/>
      <c r="P37" s="1"/>
      <c r="Q37" s="1"/>
      <c r="R37" s="1"/>
      <c r="S37" s="1"/>
      <c r="T37" s="1"/>
      <c r="U37" s="1"/>
      <c r="V37" s="1"/>
      <c r="W37" s="1"/>
      <c r="X37" s="1"/>
      <c r="Y37" s="1"/>
      <c r="Z37" s="1"/>
    </row>
    <row r="38" spans="1:26" ht="17" x14ac:dyDescent="0.2">
      <c r="A38" s="532" t="s">
        <v>607</v>
      </c>
      <c r="B38" s="533" t="s">
        <v>608</v>
      </c>
      <c r="C38" s="534"/>
      <c r="D38" s="258" t="s">
        <v>53</v>
      </c>
      <c r="E38" s="213"/>
      <c r="F38" s="455"/>
      <c r="G38" s="1"/>
      <c r="H38" s="1"/>
      <c r="I38" s="1"/>
      <c r="J38" s="1"/>
      <c r="K38" s="1"/>
      <c r="L38" s="1"/>
      <c r="M38" s="1"/>
      <c r="N38" s="1"/>
      <c r="O38" s="1"/>
      <c r="P38" s="1"/>
      <c r="Q38" s="1"/>
      <c r="R38" s="1"/>
      <c r="S38" s="1"/>
      <c r="T38" s="1"/>
      <c r="U38" s="1"/>
      <c r="V38" s="1"/>
      <c r="W38" s="1"/>
      <c r="X38" s="1"/>
      <c r="Y38" s="1"/>
      <c r="Z38" s="1"/>
    </row>
    <row r="39" spans="1:26" ht="16" x14ac:dyDescent="0.2">
      <c r="A39" s="473"/>
      <c r="B39" s="427"/>
      <c r="C39" s="427"/>
      <c r="D39" s="268"/>
      <c r="E39" s="535"/>
      <c r="F39" s="245"/>
      <c r="G39" s="1"/>
      <c r="H39" s="1"/>
      <c r="I39" s="1"/>
      <c r="J39" s="1"/>
      <c r="K39" s="1"/>
      <c r="L39" s="1"/>
      <c r="M39" s="1"/>
      <c r="N39" s="1"/>
      <c r="O39" s="1"/>
      <c r="P39" s="1"/>
      <c r="Q39" s="1"/>
      <c r="R39" s="1"/>
      <c r="S39" s="1"/>
      <c r="T39" s="1"/>
      <c r="U39" s="1"/>
      <c r="V39" s="1"/>
      <c r="W39" s="1"/>
      <c r="X39" s="1"/>
      <c r="Y39" s="1"/>
      <c r="Z39" s="1"/>
    </row>
    <row r="40" spans="1:26" ht="19" customHeight="1" x14ac:dyDescent="0.2">
      <c r="A40" s="958">
        <v>6.4</v>
      </c>
      <c r="B40" s="936" t="s">
        <v>609</v>
      </c>
      <c r="C40" s="750"/>
      <c r="D40" s="750"/>
      <c r="E40" s="751"/>
      <c r="F40" s="536"/>
      <c r="G40" s="537"/>
      <c r="H40" s="537"/>
      <c r="I40" s="537"/>
      <c r="J40" s="537"/>
      <c r="K40" s="537"/>
      <c r="L40" s="537"/>
      <c r="M40" s="537"/>
      <c r="N40" s="537"/>
      <c r="O40" s="537"/>
      <c r="P40" s="537"/>
      <c r="Q40" s="537"/>
      <c r="R40" s="537"/>
      <c r="S40" s="537"/>
      <c r="T40" s="537"/>
      <c r="U40" s="537"/>
      <c r="V40" s="537"/>
      <c r="W40" s="537"/>
      <c r="X40" s="537"/>
      <c r="Y40" s="537"/>
      <c r="Z40" s="537"/>
    </row>
    <row r="41" spans="1:26" ht="60" customHeight="1" x14ac:dyDescent="0.2">
      <c r="A41" s="872"/>
      <c r="B41" s="961" t="s">
        <v>610</v>
      </c>
      <c r="C41" s="750"/>
      <c r="D41" s="750"/>
      <c r="E41" s="751"/>
      <c r="F41" s="536"/>
      <c r="G41" s="537"/>
      <c r="H41" s="537"/>
      <c r="I41" s="537"/>
      <c r="J41" s="537"/>
      <c r="K41" s="537"/>
      <c r="L41" s="537"/>
      <c r="M41" s="537"/>
      <c r="N41" s="537"/>
      <c r="O41" s="537"/>
      <c r="P41" s="537"/>
      <c r="Q41" s="537"/>
      <c r="R41" s="537"/>
      <c r="S41" s="537"/>
      <c r="T41" s="537"/>
      <c r="U41" s="537"/>
      <c r="V41" s="537"/>
      <c r="W41" s="537"/>
      <c r="X41" s="537"/>
      <c r="Y41" s="537"/>
      <c r="Z41" s="537"/>
    </row>
    <row r="42" spans="1:26" ht="17" x14ac:dyDescent="0.2">
      <c r="A42" s="218">
        <v>1</v>
      </c>
      <c r="B42" s="308" t="s">
        <v>611</v>
      </c>
      <c r="C42" s="538" t="s">
        <v>612</v>
      </c>
      <c r="D42" s="250" t="s">
        <v>53</v>
      </c>
      <c r="E42" s="251"/>
      <c r="F42" s="536"/>
      <c r="G42" s="537"/>
      <c r="H42" s="537"/>
      <c r="I42" s="537"/>
      <c r="J42" s="537"/>
      <c r="K42" s="537"/>
      <c r="L42" s="537"/>
      <c r="M42" s="537"/>
      <c r="N42" s="537"/>
      <c r="O42" s="537"/>
      <c r="P42" s="537"/>
      <c r="Q42" s="537"/>
      <c r="R42" s="537"/>
      <c r="S42" s="537"/>
      <c r="T42" s="537"/>
      <c r="U42" s="537"/>
      <c r="V42" s="537"/>
      <c r="W42" s="537"/>
      <c r="X42" s="537"/>
      <c r="Y42" s="537"/>
      <c r="Z42" s="537"/>
    </row>
    <row r="43" spans="1:26" ht="34" x14ac:dyDescent="0.2">
      <c r="A43" s="210">
        <v>2</v>
      </c>
      <c r="B43" s="478" t="s">
        <v>613</v>
      </c>
      <c r="C43" s="539" t="s">
        <v>614</v>
      </c>
      <c r="D43" s="258" t="s">
        <v>53</v>
      </c>
      <c r="E43" s="259"/>
      <c r="F43" s="536"/>
      <c r="G43" s="537"/>
      <c r="H43" s="537"/>
      <c r="I43" s="537"/>
      <c r="J43" s="537"/>
      <c r="K43" s="537"/>
      <c r="L43" s="537"/>
      <c r="M43" s="537"/>
      <c r="N43" s="537"/>
      <c r="O43" s="537"/>
      <c r="P43" s="537"/>
      <c r="Q43" s="537"/>
      <c r="R43" s="537"/>
      <c r="S43" s="537"/>
      <c r="T43" s="537"/>
      <c r="U43" s="537"/>
      <c r="V43" s="537"/>
      <c r="W43" s="537"/>
      <c r="X43" s="537"/>
      <c r="Y43" s="537"/>
      <c r="Z43" s="537"/>
    </row>
    <row r="44" spans="1:26" ht="16" x14ac:dyDescent="0.2">
      <c r="A44" s="540"/>
      <c r="B44" s="541"/>
      <c r="C44" s="541"/>
      <c r="D44" s="542"/>
      <c r="E44" s="541"/>
      <c r="F44" s="536"/>
      <c r="G44" s="537"/>
      <c r="H44" s="537"/>
      <c r="I44" s="537"/>
      <c r="J44" s="537"/>
      <c r="K44" s="537"/>
      <c r="L44" s="537"/>
      <c r="M44" s="537"/>
      <c r="N44" s="537"/>
      <c r="O44" s="537"/>
      <c r="P44" s="537"/>
      <c r="Q44" s="537"/>
      <c r="R44" s="537"/>
      <c r="S44" s="537"/>
      <c r="T44" s="537"/>
      <c r="U44" s="537"/>
      <c r="V44" s="537"/>
      <c r="W44" s="537"/>
      <c r="X44" s="537"/>
      <c r="Y44" s="537"/>
      <c r="Z44" s="537"/>
    </row>
    <row r="45" spans="1:26" ht="16" x14ac:dyDescent="0.2">
      <c r="A45" s="540"/>
      <c r="B45" s="541"/>
      <c r="C45" s="541"/>
      <c r="D45" s="542"/>
      <c r="E45" s="541"/>
      <c r="F45" s="536"/>
      <c r="G45" s="537"/>
      <c r="H45" s="537"/>
      <c r="I45" s="537"/>
      <c r="J45" s="537"/>
      <c r="K45" s="537"/>
      <c r="L45" s="537"/>
      <c r="M45" s="537"/>
      <c r="N45" s="537"/>
      <c r="O45" s="537"/>
      <c r="P45" s="537"/>
      <c r="Q45" s="537"/>
      <c r="R45" s="537"/>
      <c r="S45" s="537"/>
      <c r="T45" s="537"/>
      <c r="U45" s="537"/>
      <c r="V45" s="537"/>
      <c r="W45" s="537"/>
      <c r="X45" s="537"/>
      <c r="Y45" s="537"/>
      <c r="Z45" s="537"/>
    </row>
    <row r="46" spans="1:26" ht="19" customHeight="1" x14ac:dyDescent="0.2">
      <c r="A46" s="849">
        <v>6.5</v>
      </c>
      <c r="B46" s="936" t="s">
        <v>615</v>
      </c>
      <c r="C46" s="750"/>
      <c r="D46" s="750"/>
      <c r="E46" s="751"/>
      <c r="F46" s="536"/>
      <c r="G46" s="537"/>
      <c r="H46" s="537"/>
      <c r="I46" s="537"/>
      <c r="J46" s="537"/>
      <c r="K46" s="537"/>
      <c r="L46" s="537"/>
      <c r="M46" s="537"/>
      <c r="N46" s="537"/>
      <c r="O46" s="537"/>
      <c r="P46" s="537"/>
      <c r="Q46" s="537"/>
      <c r="R46" s="537"/>
      <c r="S46" s="537"/>
      <c r="T46" s="537"/>
      <c r="U46" s="537"/>
      <c r="V46" s="537"/>
      <c r="W46" s="537"/>
      <c r="X46" s="537"/>
      <c r="Y46" s="537"/>
      <c r="Z46" s="537"/>
    </row>
    <row r="47" spans="1:26" ht="60" customHeight="1" x14ac:dyDescent="0.2">
      <c r="A47" s="872"/>
      <c r="B47" s="961" t="s">
        <v>616</v>
      </c>
      <c r="C47" s="750"/>
      <c r="D47" s="750"/>
      <c r="E47" s="751"/>
      <c r="F47" s="536"/>
      <c r="G47" s="537"/>
      <c r="H47" s="537"/>
      <c r="I47" s="537"/>
      <c r="J47" s="537"/>
      <c r="K47" s="537"/>
      <c r="L47" s="537"/>
      <c r="M47" s="537"/>
      <c r="N47" s="537"/>
      <c r="O47" s="537"/>
      <c r="P47" s="537"/>
      <c r="Q47" s="537"/>
      <c r="R47" s="537"/>
      <c r="S47" s="537"/>
      <c r="T47" s="537"/>
      <c r="U47" s="537"/>
      <c r="V47" s="537"/>
      <c r="W47" s="537"/>
      <c r="X47" s="537"/>
      <c r="Y47" s="537"/>
      <c r="Z47" s="537"/>
    </row>
    <row r="48" spans="1:26" ht="17" x14ac:dyDescent="0.2">
      <c r="A48" s="170">
        <v>1</v>
      </c>
      <c r="B48" s="375" t="s">
        <v>617</v>
      </c>
      <c r="C48" s="543" t="s">
        <v>618</v>
      </c>
      <c r="D48" s="250" t="s">
        <v>53</v>
      </c>
      <c r="E48" s="251"/>
      <c r="F48" s="536"/>
      <c r="G48" s="537"/>
      <c r="H48" s="537"/>
      <c r="I48" s="537"/>
      <c r="J48" s="537"/>
      <c r="K48" s="537"/>
      <c r="L48" s="537"/>
      <c r="M48" s="537"/>
      <c r="N48" s="537"/>
      <c r="O48" s="537"/>
      <c r="P48" s="537"/>
      <c r="Q48" s="537"/>
      <c r="R48" s="537"/>
      <c r="S48" s="537"/>
      <c r="T48" s="537"/>
      <c r="U48" s="537"/>
      <c r="V48" s="537"/>
      <c r="W48" s="537"/>
      <c r="X48" s="537"/>
      <c r="Y48" s="537"/>
      <c r="Z48" s="537"/>
    </row>
    <row r="49" spans="1:26" ht="17" x14ac:dyDescent="0.2">
      <c r="A49" s="544">
        <v>2</v>
      </c>
      <c r="B49" s="545" t="s">
        <v>619</v>
      </c>
      <c r="C49" s="546" t="s">
        <v>620</v>
      </c>
      <c r="D49" s="517" t="s">
        <v>53</v>
      </c>
      <c r="E49" s="300"/>
      <c r="F49" s="536"/>
      <c r="G49" s="537"/>
      <c r="H49" s="537"/>
      <c r="I49" s="537"/>
      <c r="J49" s="537"/>
      <c r="K49" s="537"/>
      <c r="L49" s="537"/>
      <c r="M49" s="537"/>
      <c r="N49" s="537"/>
      <c r="O49" s="537"/>
      <c r="P49" s="537"/>
      <c r="Q49" s="537"/>
      <c r="R49" s="537"/>
      <c r="S49" s="537"/>
      <c r="T49" s="537"/>
      <c r="U49" s="537"/>
      <c r="V49" s="537"/>
      <c r="W49" s="537"/>
      <c r="X49" s="537"/>
      <c r="Y49" s="537"/>
      <c r="Z49" s="537"/>
    </row>
    <row r="50" spans="1:26" ht="17" x14ac:dyDescent="0.2">
      <c r="A50" s="547"/>
      <c r="B50" s="548"/>
      <c r="C50" s="549" t="s">
        <v>621</v>
      </c>
      <c r="D50" s="517" t="s">
        <v>53</v>
      </c>
      <c r="E50" s="255"/>
      <c r="F50" s="536"/>
      <c r="G50" s="537"/>
      <c r="H50" s="537"/>
      <c r="I50" s="537"/>
      <c r="J50" s="537"/>
      <c r="K50" s="537"/>
      <c r="L50" s="537"/>
      <c r="M50" s="537"/>
      <c r="N50" s="537"/>
      <c r="O50" s="537"/>
      <c r="P50" s="537"/>
      <c r="Q50" s="537"/>
      <c r="R50" s="537"/>
      <c r="S50" s="537"/>
      <c r="T50" s="537"/>
      <c r="U50" s="537"/>
      <c r="V50" s="537"/>
      <c r="W50" s="537"/>
      <c r="X50" s="537"/>
      <c r="Y50" s="537"/>
      <c r="Z50" s="537"/>
    </row>
    <row r="51" spans="1:26" ht="17" x14ac:dyDescent="0.2">
      <c r="A51" s="550">
        <v>3</v>
      </c>
      <c r="B51" s="551" t="s">
        <v>622</v>
      </c>
      <c r="C51" s="552" t="s">
        <v>623</v>
      </c>
      <c r="D51" s="254" t="s">
        <v>53</v>
      </c>
      <c r="E51" s="255"/>
      <c r="F51" s="536"/>
      <c r="G51" s="537"/>
      <c r="H51" s="537"/>
      <c r="I51" s="537"/>
      <c r="J51" s="537"/>
      <c r="K51" s="537"/>
      <c r="L51" s="537"/>
      <c r="M51" s="537"/>
      <c r="N51" s="537"/>
      <c r="O51" s="537"/>
      <c r="P51" s="537"/>
      <c r="Q51" s="537"/>
      <c r="R51" s="537"/>
      <c r="S51" s="537"/>
      <c r="T51" s="537"/>
      <c r="U51" s="537"/>
      <c r="V51" s="537"/>
      <c r="W51" s="537"/>
      <c r="X51" s="537"/>
      <c r="Y51" s="537"/>
      <c r="Z51" s="537"/>
    </row>
    <row r="52" spans="1:26" ht="34" x14ac:dyDescent="0.2">
      <c r="A52" s="553"/>
      <c r="B52" s="554"/>
      <c r="C52" s="554" t="s">
        <v>624</v>
      </c>
      <c r="D52" s="258" t="s">
        <v>53</v>
      </c>
      <c r="E52" s="259"/>
      <c r="F52" s="536"/>
      <c r="G52" s="537"/>
      <c r="H52" s="537"/>
      <c r="I52" s="537"/>
      <c r="J52" s="537"/>
      <c r="K52" s="537"/>
      <c r="L52" s="537"/>
      <c r="M52" s="537"/>
      <c r="N52" s="537"/>
      <c r="O52" s="537"/>
      <c r="P52" s="537"/>
      <c r="Q52" s="537"/>
      <c r="R52" s="537"/>
      <c r="S52" s="537"/>
      <c r="T52" s="537"/>
      <c r="U52" s="537"/>
      <c r="V52" s="537"/>
      <c r="W52" s="537"/>
      <c r="X52" s="537"/>
      <c r="Y52" s="537"/>
      <c r="Z52" s="537"/>
    </row>
    <row r="53" spans="1:26" ht="16" x14ac:dyDescent="0.2">
      <c r="A53" s="540"/>
      <c r="B53" s="541"/>
      <c r="C53" s="541"/>
      <c r="D53" s="542"/>
      <c r="E53" s="541"/>
      <c r="F53" s="536"/>
      <c r="G53" s="537"/>
      <c r="H53" s="537"/>
      <c r="I53" s="537"/>
      <c r="J53" s="537"/>
      <c r="K53" s="537"/>
      <c r="L53" s="537"/>
      <c r="M53" s="537"/>
      <c r="N53" s="537"/>
      <c r="O53" s="537"/>
      <c r="P53" s="537"/>
      <c r="Q53" s="537"/>
      <c r="R53" s="537"/>
      <c r="S53" s="537"/>
      <c r="T53" s="537"/>
      <c r="U53" s="537"/>
      <c r="V53" s="537"/>
      <c r="W53" s="537"/>
      <c r="X53" s="537"/>
      <c r="Y53" s="537"/>
      <c r="Z53" s="537"/>
    </row>
    <row r="54" spans="1:26" ht="19" customHeight="1" x14ac:dyDescent="0.2">
      <c r="A54" s="849">
        <v>6.6</v>
      </c>
      <c r="B54" s="936" t="s">
        <v>625</v>
      </c>
      <c r="C54" s="750"/>
      <c r="D54" s="750"/>
      <c r="E54" s="751"/>
      <c r="F54" s="536"/>
      <c r="G54" s="537"/>
      <c r="H54" s="537"/>
      <c r="I54" s="537"/>
      <c r="J54" s="537"/>
      <c r="K54" s="537"/>
      <c r="L54" s="537"/>
      <c r="M54" s="537"/>
      <c r="N54" s="537"/>
      <c r="O54" s="537"/>
      <c r="P54" s="537"/>
      <c r="Q54" s="537"/>
      <c r="R54" s="537"/>
      <c r="S54" s="537"/>
      <c r="T54" s="537"/>
      <c r="U54" s="537"/>
      <c r="V54" s="537"/>
      <c r="W54" s="537"/>
      <c r="X54" s="537"/>
      <c r="Y54" s="537"/>
      <c r="Z54" s="537"/>
    </row>
    <row r="55" spans="1:26" ht="60" customHeight="1" x14ac:dyDescent="0.2">
      <c r="A55" s="872"/>
      <c r="B55" s="961" t="s">
        <v>616</v>
      </c>
      <c r="C55" s="750"/>
      <c r="D55" s="750"/>
      <c r="E55" s="751"/>
      <c r="F55" s="536"/>
      <c r="G55" s="537"/>
      <c r="H55" s="537"/>
      <c r="I55" s="537"/>
      <c r="J55" s="537"/>
      <c r="K55" s="537"/>
      <c r="L55" s="537"/>
      <c r="M55" s="537"/>
      <c r="N55" s="537"/>
      <c r="O55" s="537"/>
      <c r="P55" s="537"/>
      <c r="Q55" s="537"/>
      <c r="R55" s="537"/>
      <c r="S55" s="537"/>
      <c r="T55" s="537"/>
      <c r="U55" s="537"/>
      <c r="V55" s="537"/>
      <c r="W55" s="537"/>
      <c r="X55" s="537"/>
      <c r="Y55" s="537"/>
      <c r="Z55" s="537"/>
    </row>
    <row r="56" spans="1:26" ht="34" x14ac:dyDescent="0.2">
      <c r="A56" s="170">
        <v>1</v>
      </c>
      <c r="B56" s="555" t="s">
        <v>626</v>
      </c>
      <c r="C56" s="543" t="s">
        <v>627</v>
      </c>
      <c r="D56" s="250" t="s">
        <v>53</v>
      </c>
      <c r="E56" s="251"/>
      <c r="F56" s="536"/>
      <c r="G56" s="537"/>
      <c r="H56" s="537"/>
      <c r="I56" s="537"/>
      <c r="J56" s="537"/>
      <c r="K56" s="537"/>
      <c r="L56" s="537"/>
      <c r="M56" s="537"/>
      <c r="N56" s="537"/>
      <c r="O56" s="537"/>
      <c r="P56" s="537"/>
      <c r="Q56" s="537"/>
      <c r="R56" s="537"/>
      <c r="S56" s="537"/>
      <c r="T56" s="537"/>
      <c r="U56" s="537"/>
      <c r="V56" s="537"/>
      <c r="W56" s="537"/>
      <c r="X56" s="537"/>
      <c r="Y56" s="537"/>
      <c r="Z56" s="537"/>
    </row>
    <row r="57" spans="1:26" ht="17" x14ac:dyDescent="0.2">
      <c r="A57" s="544">
        <v>2</v>
      </c>
      <c r="B57" s="438" t="s">
        <v>628</v>
      </c>
      <c r="C57" s="546" t="s">
        <v>629</v>
      </c>
      <c r="D57" s="517" t="s">
        <v>53</v>
      </c>
      <c r="E57" s="300"/>
      <c r="F57" s="536"/>
      <c r="G57" s="537"/>
      <c r="H57" s="537"/>
      <c r="I57" s="537"/>
      <c r="J57" s="537"/>
      <c r="K57" s="537"/>
      <c r="L57" s="537"/>
      <c r="M57" s="537"/>
      <c r="N57" s="537"/>
      <c r="O57" s="537"/>
      <c r="P57" s="537"/>
      <c r="Q57" s="537"/>
      <c r="R57" s="537"/>
      <c r="S57" s="537"/>
      <c r="T57" s="537"/>
      <c r="U57" s="537"/>
      <c r="V57" s="537"/>
      <c r="W57" s="537"/>
      <c r="X57" s="537"/>
      <c r="Y57" s="537"/>
      <c r="Z57" s="537"/>
    </row>
    <row r="58" spans="1:26" ht="34" x14ac:dyDescent="0.2">
      <c r="A58" s="556">
        <v>3</v>
      </c>
      <c r="B58" s="557" t="s">
        <v>630</v>
      </c>
      <c r="C58" s="558" t="s">
        <v>631</v>
      </c>
      <c r="D58" s="258" t="s">
        <v>53</v>
      </c>
      <c r="E58" s="259"/>
      <c r="F58" s="536"/>
      <c r="G58" s="537"/>
      <c r="H58" s="537"/>
      <c r="I58" s="537"/>
      <c r="J58" s="537"/>
      <c r="K58" s="537"/>
      <c r="L58" s="537"/>
      <c r="M58" s="537"/>
      <c r="N58" s="537"/>
      <c r="O58" s="537"/>
      <c r="P58" s="537"/>
      <c r="Q58" s="537"/>
      <c r="R58" s="537"/>
      <c r="S58" s="537"/>
      <c r="T58" s="537"/>
      <c r="U58" s="537"/>
      <c r="V58" s="537"/>
      <c r="W58" s="537"/>
      <c r="X58" s="537"/>
      <c r="Y58" s="537"/>
      <c r="Z58" s="537"/>
    </row>
    <row r="59" spans="1:26" ht="16" x14ac:dyDescent="0.2">
      <c r="A59" s="540"/>
      <c r="B59" s="541"/>
      <c r="C59" s="541"/>
      <c r="D59" s="542"/>
      <c r="E59" s="541"/>
      <c r="F59" s="536"/>
      <c r="G59" s="537"/>
      <c r="H59" s="537"/>
      <c r="I59" s="537"/>
      <c r="J59" s="537"/>
      <c r="K59" s="537"/>
      <c r="L59" s="537"/>
      <c r="M59" s="537"/>
      <c r="N59" s="537"/>
      <c r="O59" s="537"/>
      <c r="P59" s="537"/>
      <c r="Q59" s="537"/>
      <c r="R59" s="537"/>
      <c r="S59" s="537"/>
      <c r="T59" s="537"/>
      <c r="U59" s="537"/>
      <c r="V59" s="537"/>
      <c r="W59" s="537"/>
      <c r="X59" s="537"/>
      <c r="Y59" s="537"/>
      <c r="Z59" s="537"/>
    </row>
    <row r="60" spans="1:26" ht="19" customHeight="1" x14ac:dyDescent="0.2">
      <c r="A60" s="849">
        <v>6.7</v>
      </c>
      <c r="B60" s="936" t="s">
        <v>632</v>
      </c>
      <c r="C60" s="750"/>
      <c r="D60" s="750"/>
      <c r="E60" s="751"/>
      <c r="F60" s="536"/>
      <c r="G60" s="537"/>
      <c r="H60" s="537"/>
      <c r="I60" s="537"/>
      <c r="J60" s="537"/>
      <c r="K60" s="537"/>
      <c r="L60" s="537"/>
      <c r="M60" s="537"/>
      <c r="N60" s="537"/>
      <c r="O60" s="537"/>
      <c r="P60" s="537"/>
      <c r="Q60" s="537"/>
      <c r="R60" s="537"/>
      <c r="S60" s="537"/>
      <c r="T60" s="537"/>
      <c r="U60" s="537"/>
      <c r="V60" s="537"/>
      <c r="W60" s="537"/>
      <c r="X60" s="537"/>
      <c r="Y60" s="537"/>
      <c r="Z60" s="537"/>
    </row>
    <row r="61" spans="1:26" ht="60" customHeight="1" x14ac:dyDescent="0.2">
      <c r="A61" s="872"/>
      <c r="B61" s="961" t="s">
        <v>616</v>
      </c>
      <c r="C61" s="750"/>
      <c r="D61" s="750"/>
      <c r="E61" s="751"/>
      <c r="F61" s="536"/>
      <c r="G61" s="537"/>
      <c r="H61" s="537"/>
      <c r="I61" s="537"/>
      <c r="J61" s="537"/>
      <c r="K61" s="537"/>
      <c r="L61" s="537"/>
      <c r="M61" s="537"/>
      <c r="N61" s="537"/>
      <c r="O61" s="537"/>
      <c r="P61" s="537"/>
      <c r="Q61" s="537"/>
      <c r="R61" s="537"/>
      <c r="S61" s="537"/>
      <c r="T61" s="537"/>
      <c r="U61" s="537"/>
      <c r="V61" s="537"/>
      <c r="W61" s="537"/>
      <c r="X61" s="537"/>
      <c r="Y61" s="537"/>
      <c r="Z61" s="537"/>
    </row>
    <row r="62" spans="1:26" ht="17" x14ac:dyDescent="0.2">
      <c r="A62" s="170">
        <v>1</v>
      </c>
      <c r="B62" s="555" t="s">
        <v>633</v>
      </c>
      <c r="C62" s="543" t="s">
        <v>634</v>
      </c>
      <c r="D62" s="250" t="s">
        <v>53</v>
      </c>
      <c r="E62" s="251"/>
      <c r="F62" s="536"/>
      <c r="G62" s="537"/>
      <c r="H62" s="537"/>
      <c r="I62" s="537"/>
      <c r="J62" s="537"/>
      <c r="K62" s="537"/>
      <c r="L62" s="537"/>
      <c r="M62" s="537"/>
      <c r="N62" s="537"/>
      <c r="O62" s="537"/>
      <c r="P62" s="537"/>
      <c r="Q62" s="537"/>
      <c r="R62" s="537"/>
      <c r="S62" s="537"/>
      <c r="T62" s="537"/>
      <c r="U62" s="537"/>
      <c r="V62" s="537"/>
      <c r="W62" s="537"/>
      <c r="X62" s="537"/>
      <c r="Y62" s="537"/>
      <c r="Z62" s="537"/>
    </row>
    <row r="63" spans="1:26" ht="34" x14ac:dyDescent="0.2">
      <c r="A63" s="544">
        <v>2</v>
      </c>
      <c r="B63" s="545" t="s">
        <v>635</v>
      </c>
      <c r="C63" s="546" t="s">
        <v>636</v>
      </c>
      <c r="D63" s="517" t="s">
        <v>53</v>
      </c>
      <c r="E63" s="300"/>
      <c r="F63" s="536"/>
      <c r="G63" s="537"/>
      <c r="H63" s="537"/>
      <c r="I63" s="537"/>
      <c r="J63" s="537"/>
      <c r="K63" s="537"/>
      <c r="L63" s="537"/>
      <c r="M63" s="537"/>
      <c r="N63" s="537"/>
      <c r="O63" s="537"/>
      <c r="P63" s="537"/>
      <c r="Q63" s="537"/>
      <c r="R63" s="537"/>
      <c r="S63" s="537"/>
      <c r="T63" s="537"/>
      <c r="U63" s="537"/>
      <c r="V63" s="537"/>
      <c r="W63" s="537"/>
      <c r="X63" s="537"/>
      <c r="Y63" s="537"/>
      <c r="Z63" s="537"/>
    </row>
    <row r="64" spans="1:26" ht="17" x14ac:dyDescent="0.2">
      <c r="A64" s="556">
        <v>3</v>
      </c>
      <c r="B64" s="557" t="s">
        <v>637</v>
      </c>
      <c r="C64" s="559" t="s">
        <v>638</v>
      </c>
      <c r="D64" s="258" t="s">
        <v>53</v>
      </c>
      <c r="E64" s="259"/>
      <c r="F64" s="536"/>
      <c r="G64" s="537"/>
      <c r="H64" s="537"/>
      <c r="I64" s="537"/>
      <c r="J64" s="537"/>
      <c r="K64" s="537"/>
      <c r="L64" s="537"/>
      <c r="M64" s="537"/>
      <c r="N64" s="537"/>
      <c r="O64" s="537"/>
      <c r="P64" s="537"/>
      <c r="Q64" s="537"/>
      <c r="R64" s="537"/>
      <c r="S64" s="537"/>
      <c r="T64" s="537"/>
      <c r="U64" s="537"/>
      <c r="V64" s="537"/>
      <c r="W64" s="537"/>
      <c r="X64" s="537"/>
      <c r="Y64" s="537"/>
      <c r="Z64" s="537"/>
    </row>
    <row r="65" spans="1:26" ht="16" x14ac:dyDescent="0.2">
      <c r="A65" s="560"/>
      <c r="B65" s="561"/>
      <c r="C65" s="562"/>
      <c r="D65" s="563"/>
      <c r="E65" s="564"/>
      <c r="F65" s="565"/>
      <c r="G65" s="537"/>
      <c r="H65" s="537"/>
      <c r="I65" s="537"/>
      <c r="J65" s="537"/>
      <c r="K65" s="537"/>
      <c r="L65" s="537"/>
      <c r="M65" s="537"/>
      <c r="N65" s="537"/>
      <c r="O65" s="537"/>
      <c r="P65" s="537"/>
      <c r="Q65" s="537"/>
      <c r="R65" s="537"/>
      <c r="S65" s="537"/>
      <c r="T65" s="537"/>
      <c r="U65" s="537"/>
      <c r="V65" s="537"/>
      <c r="W65" s="537"/>
      <c r="X65" s="537"/>
      <c r="Y65" s="537"/>
      <c r="Z65" s="537"/>
    </row>
    <row r="66" spans="1:26" ht="19" customHeight="1" x14ac:dyDescent="0.2">
      <c r="A66" s="849">
        <v>6.8</v>
      </c>
      <c r="B66" s="930" t="s">
        <v>639</v>
      </c>
      <c r="C66" s="750"/>
      <c r="D66" s="750"/>
      <c r="E66" s="751"/>
      <c r="F66" s="565"/>
      <c r="G66" s="2"/>
      <c r="H66" s="2"/>
      <c r="I66" s="2"/>
      <c r="J66" s="2"/>
      <c r="K66" s="2"/>
      <c r="L66" s="2"/>
      <c r="M66" s="2"/>
      <c r="N66" s="2"/>
      <c r="O66" s="2"/>
      <c r="P66" s="2"/>
      <c r="Q66" s="2"/>
      <c r="R66" s="2"/>
      <c r="S66" s="2"/>
      <c r="T66" s="2"/>
      <c r="U66" s="2"/>
      <c r="V66" s="2"/>
      <c r="W66" s="2"/>
      <c r="X66" s="2"/>
      <c r="Y66" s="2"/>
      <c r="Z66" s="2"/>
    </row>
    <row r="67" spans="1:26" ht="60" customHeight="1" x14ac:dyDescent="0.2">
      <c r="A67" s="872"/>
      <c r="B67" s="951" t="s">
        <v>640</v>
      </c>
      <c r="C67" s="750"/>
      <c r="D67" s="750"/>
      <c r="E67" s="751"/>
      <c r="F67" s="565"/>
      <c r="G67" s="2"/>
      <c r="H67" s="2"/>
      <c r="I67" s="2"/>
      <c r="J67" s="2"/>
      <c r="K67" s="2"/>
      <c r="L67" s="2"/>
      <c r="M67" s="2"/>
      <c r="N67" s="2"/>
      <c r="O67" s="2"/>
      <c r="P67" s="2"/>
      <c r="Q67" s="2"/>
      <c r="R67" s="2"/>
      <c r="S67" s="2"/>
      <c r="T67" s="2"/>
      <c r="U67" s="2"/>
      <c r="V67" s="2"/>
      <c r="W67" s="2"/>
      <c r="X67" s="2"/>
      <c r="Y67" s="2"/>
      <c r="Z67" s="2"/>
    </row>
    <row r="68" spans="1:26" ht="34" x14ac:dyDescent="0.2">
      <c r="A68" s="566">
        <v>1</v>
      </c>
      <c r="B68" s="567" t="s">
        <v>641</v>
      </c>
      <c r="C68" s="568" t="s">
        <v>642</v>
      </c>
      <c r="D68" s="250" t="s">
        <v>53</v>
      </c>
      <c r="E68" s="172"/>
      <c r="F68" s="565"/>
      <c r="G68" s="2"/>
      <c r="H68" s="2"/>
      <c r="I68" s="2"/>
      <c r="J68" s="2"/>
      <c r="K68" s="2"/>
      <c r="L68" s="2"/>
      <c r="M68" s="2"/>
      <c r="N68" s="2"/>
      <c r="O68" s="2"/>
      <c r="P68" s="2"/>
      <c r="Q68" s="2"/>
      <c r="R68" s="2"/>
      <c r="S68" s="2"/>
      <c r="T68" s="2"/>
      <c r="U68" s="2"/>
      <c r="V68" s="2"/>
      <c r="W68" s="2"/>
      <c r="X68" s="2"/>
      <c r="Y68" s="2"/>
      <c r="Z68" s="2"/>
    </row>
    <row r="69" spans="1:26" ht="17" x14ac:dyDescent="0.2">
      <c r="A69" s="220">
        <v>2</v>
      </c>
      <c r="B69" s="569" t="s">
        <v>643</v>
      </c>
      <c r="C69" s="570" t="s">
        <v>644</v>
      </c>
      <c r="D69" s="254" t="s">
        <v>53</v>
      </c>
      <c r="E69" s="178"/>
      <c r="F69" s="565"/>
      <c r="G69" s="2"/>
      <c r="H69" s="2"/>
      <c r="I69" s="2"/>
      <c r="J69" s="2"/>
      <c r="K69" s="2"/>
      <c r="L69" s="2"/>
      <c r="M69" s="2"/>
      <c r="N69" s="2"/>
      <c r="O69" s="2"/>
      <c r="P69" s="2"/>
      <c r="Q69" s="2"/>
      <c r="R69" s="2"/>
      <c r="S69" s="2"/>
      <c r="T69" s="2"/>
      <c r="U69" s="2"/>
      <c r="V69" s="2"/>
      <c r="W69" s="2"/>
      <c r="X69" s="2"/>
      <c r="Y69" s="2"/>
      <c r="Z69" s="2"/>
    </row>
    <row r="70" spans="1:26" ht="17" x14ac:dyDescent="0.2">
      <c r="A70" s="866">
        <v>3</v>
      </c>
      <c r="B70" s="933" t="s">
        <v>645</v>
      </c>
      <c r="C70" s="430" t="s">
        <v>319</v>
      </c>
      <c r="D70" s="254" t="s">
        <v>53</v>
      </c>
      <c r="E70" s="178"/>
      <c r="F70" s="565"/>
      <c r="G70" s="2"/>
      <c r="H70" s="2"/>
      <c r="I70" s="2"/>
      <c r="J70" s="2"/>
      <c r="K70" s="2"/>
      <c r="L70" s="2"/>
      <c r="M70" s="2"/>
      <c r="N70" s="2"/>
      <c r="O70" s="2"/>
      <c r="P70" s="2"/>
      <c r="Q70" s="2"/>
      <c r="R70" s="2"/>
      <c r="S70" s="2"/>
      <c r="T70" s="2"/>
      <c r="U70" s="2"/>
      <c r="V70" s="2"/>
      <c r="W70" s="2"/>
      <c r="X70" s="2"/>
      <c r="Y70" s="2"/>
      <c r="Z70" s="2"/>
    </row>
    <row r="71" spans="1:26" ht="17" x14ac:dyDescent="0.2">
      <c r="A71" s="886"/>
      <c r="B71" s="934"/>
      <c r="C71" s="481" t="s">
        <v>646</v>
      </c>
      <c r="D71" s="254" t="s">
        <v>53</v>
      </c>
      <c r="E71" s="178"/>
      <c r="F71" s="565"/>
      <c r="G71" s="2"/>
      <c r="H71" s="2"/>
      <c r="I71" s="2"/>
      <c r="J71" s="2"/>
      <c r="K71" s="2"/>
      <c r="L71" s="2"/>
      <c r="M71" s="2"/>
      <c r="N71" s="2"/>
      <c r="O71" s="2"/>
      <c r="P71" s="2"/>
      <c r="Q71" s="2"/>
      <c r="R71" s="2"/>
      <c r="S71" s="2"/>
      <c r="T71" s="2"/>
      <c r="U71" s="2"/>
      <c r="V71" s="2"/>
      <c r="W71" s="2"/>
      <c r="X71" s="2"/>
      <c r="Y71" s="2"/>
      <c r="Z71" s="2"/>
    </row>
    <row r="72" spans="1:26" ht="17" x14ac:dyDescent="0.2">
      <c r="A72" s="887"/>
      <c r="B72" s="929"/>
      <c r="C72" s="431" t="s">
        <v>397</v>
      </c>
      <c r="D72" s="258" t="s">
        <v>53</v>
      </c>
      <c r="E72" s="213"/>
      <c r="F72" s="565"/>
      <c r="G72" s="2"/>
      <c r="H72" s="2"/>
      <c r="I72" s="2"/>
      <c r="J72" s="2"/>
      <c r="K72" s="2"/>
      <c r="L72" s="2"/>
      <c r="M72" s="2"/>
      <c r="N72" s="2"/>
      <c r="O72" s="2"/>
      <c r="P72" s="2"/>
      <c r="Q72" s="2"/>
      <c r="R72" s="2"/>
      <c r="S72" s="2"/>
      <c r="T72" s="2"/>
      <c r="U72" s="2"/>
      <c r="V72" s="2"/>
      <c r="W72" s="2"/>
      <c r="X72" s="2"/>
      <c r="Y72" s="2"/>
      <c r="Z72" s="2"/>
    </row>
    <row r="73" spans="1:26" ht="16" x14ac:dyDescent="0.2">
      <c r="A73" s="571"/>
      <c r="B73" s="561"/>
      <c r="C73" s="572"/>
      <c r="D73" s="563"/>
      <c r="E73" s="564"/>
      <c r="F73" s="565"/>
      <c r="G73" s="537"/>
      <c r="H73" s="537"/>
      <c r="I73" s="537"/>
      <c r="J73" s="537"/>
      <c r="K73" s="537"/>
      <c r="L73" s="537"/>
      <c r="M73" s="537"/>
      <c r="N73" s="537"/>
      <c r="O73" s="537"/>
      <c r="P73" s="537"/>
      <c r="Q73" s="537"/>
      <c r="R73" s="537"/>
      <c r="S73" s="537"/>
      <c r="T73" s="537"/>
      <c r="U73" s="537"/>
      <c r="V73" s="537"/>
      <c r="W73" s="537"/>
      <c r="X73" s="537"/>
      <c r="Y73" s="537"/>
      <c r="Z73" s="537"/>
    </row>
    <row r="74" spans="1:26" ht="19" customHeight="1" x14ac:dyDescent="0.2">
      <c r="A74" s="849">
        <v>6.9</v>
      </c>
      <c r="B74" s="930" t="s">
        <v>647</v>
      </c>
      <c r="C74" s="750"/>
      <c r="D74" s="750"/>
      <c r="E74" s="751"/>
      <c r="F74" s="565"/>
      <c r="G74" s="537"/>
      <c r="H74" s="537"/>
      <c r="I74" s="537"/>
      <c r="J74" s="537"/>
      <c r="K74" s="537"/>
      <c r="L74" s="537"/>
      <c r="M74" s="537"/>
      <c r="N74" s="537"/>
      <c r="O74" s="537"/>
      <c r="P74" s="537"/>
      <c r="Q74" s="537"/>
      <c r="R74" s="537"/>
      <c r="S74" s="537"/>
      <c r="T74" s="537"/>
      <c r="U74" s="537"/>
      <c r="V74" s="537"/>
      <c r="W74" s="537"/>
      <c r="X74" s="537"/>
      <c r="Y74" s="537"/>
      <c r="Z74" s="537"/>
    </row>
    <row r="75" spans="1:26" ht="60" customHeight="1" x14ac:dyDescent="0.2">
      <c r="A75" s="872"/>
      <c r="B75" s="951" t="s">
        <v>648</v>
      </c>
      <c r="C75" s="750"/>
      <c r="D75" s="750"/>
      <c r="E75" s="751"/>
      <c r="F75" s="565"/>
      <c r="G75" s="537"/>
      <c r="H75" s="537"/>
      <c r="I75" s="537"/>
      <c r="J75" s="537"/>
      <c r="K75" s="537"/>
      <c r="L75" s="537"/>
      <c r="M75" s="537"/>
      <c r="N75" s="537"/>
      <c r="O75" s="537"/>
      <c r="P75" s="537"/>
      <c r="Q75" s="537"/>
      <c r="R75" s="537"/>
      <c r="S75" s="537"/>
      <c r="T75" s="537"/>
      <c r="U75" s="537"/>
      <c r="V75" s="537"/>
      <c r="W75" s="537"/>
      <c r="X75" s="537"/>
      <c r="Y75" s="537"/>
      <c r="Z75" s="537"/>
    </row>
    <row r="76" spans="1:26" ht="17" x14ac:dyDescent="0.2">
      <c r="A76" s="972">
        <v>1</v>
      </c>
      <c r="B76" s="957" t="s">
        <v>506</v>
      </c>
      <c r="C76" s="432" t="s">
        <v>577</v>
      </c>
      <c r="D76" s="250" t="s">
        <v>53</v>
      </c>
      <c r="E76" s="172"/>
      <c r="F76" s="565"/>
      <c r="G76" s="537"/>
      <c r="H76" s="537"/>
      <c r="I76" s="537"/>
      <c r="J76" s="537"/>
      <c r="K76" s="537"/>
      <c r="L76" s="537"/>
      <c r="M76" s="537"/>
      <c r="N76" s="537"/>
      <c r="O76" s="537"/>
      <c r="P76" s="537"/>
      <c r="Q76" s="537"/>
      <c r="R76" s="537"/>
      <c r="S76" s="537"/>
      <c r="T76" s="537"/>
      <c r="U76" s="537"/>
      <c r="V76" s="537"/>
      <c r="W76" s="537"/>
      <c r="X76" s="537"/>
      <c r="Y76" s="537"/>
      <c r="Z76" s="537"/>
    </row>
    <row r="77" spans="1:26" ht="17" x14ac:dyDescent="0.2">
      <c r="A77" s="928"/>
      <c r="B77" s="928"/>
      <c r="C77" s="504" t="s">
        <v>397</v>
      </c>
      <c r="D77" s="254" t="s">
        <v>53</v>
      </c>
      <c r="E77" s="178"/>
      <c r="F77" s="565"/>
      <c r="G77" s="537"/>
      <c r="H77" s="537"/>
      <c r="I77" s="537"/>
      <c r="J77" s="537"/>
      <c r="K77" s="537"/>
      <c r="L77" s="537"/>
      <c r="M77" s="537"/>
      <c r="N77" s="537"/>
      <c r="O77" s="537"/>
      <c r="P77" s="537"/>
      <c r="Q77" s="537"/>
      <c r="R77" s="537"/>
      <c r="S77" s="537"/>
      <c r="T77" s="537"/>
      <c r="U77" s="537"/>
      <c r="V77" s="537"/>
      <c r="W77" s="537"/>
      <c r="X77" s="537"/>
      <c r="Y77" s="537"/>
      <c r="Z77" s="537"/>
    </row>
    <row r="78" spans="1:26" ht="68" x14ac:dyDescent="0.2">
      <c r="A78" s="483">
        <v>2</v>
      </c>
      <c r="B78" s="573" t="s">
        <v>649</v>
      </c>
      <c r="C78" s="574" t="s">
        <v>650</v>
      </c>
      <c r="D78" s="458" t="s">
        <v>53</v>
      </c>
      <c r="E78" s="178"/>
      <c r="F78" s="565"/>
      <c r="G78" s="537"/>
      <c r="H78" s="537"/>
      <c r="I78" s="537"/>
      <c r="J78" s="537"/>
      <c r="K78" s="537"/>
      <c r="L78" s="537"/>
      <c r="M78" s="537"/>
      <c r="N78" s="537"/>
      <c r="O78" s="537"/>
      <c r="P78" s="537"/>
      <c r="Q78" s="537"/>
      <c r="R78" s="537"/>
      <c r="S78" s="537"/>
      <c r="T78" s="537"/>
      <c r="U78" s="537"/>
      <c r="V78" s="537"/>
      <c r="W78" s="537"/>
      <c r="X78" s="537"/>
      <c r="Y78" s="537"/>
      <c r="Z78" s="537"/>
    </row>
    <row r="79" spans="1:26" ht="17" x14ac:dyDescent="0.2">
      <c r="A79" s="949">
        <v>3</v>
      </c>
      <c r="B79" s="950" t="s">
        <v>645</v>
      </c>
      <c r="C79" s="443" t="s">
        <v>319</v>
      </c>
      <c r="D79" s="254" t="s">
        <v>53</v>
      </c>
      <c r="E79" s="178"/>
      <c r="F79" s="565"/>
      <c r="G79" s="537"/>
      <c r="H79" s="537"/>
      <c r="I79" s="537"/>
      <c r="J79" s="537"/>
      <c r="K79" s="537"/>
      <c r="L79" s="537"/>
      <c r="M79" s="537"/>
      <c r="N79" s="537"/>
      <c r="O79" s="537"/>
      <c r="P79" s="537"/>
      <c r="Q79" s="537"/>
      <c r="R79" s="537"/>
      <c r="S79" s="537"/>
      <c r="T79" s="537"/>
      <c r="U79" s="537"/>
      <c r="V79" s="537"/>
      <c r="W79" s="537"/>
      <c r="X79" s="537"/>
      <c r="Y79" s="537"/>
      <c r="Z79" s="537"/>
    </row>
    <row r="80" spans="1:26" ht="17" x14ac:dyDescent="0.2">
      <c r="A80" s="886"/>
      <c r="B80" s="934"/>
      <c r="C80" s="482" t="s">
        <v>646</v>
      </c>
      <c r="D80" s="254" t="s">
        <v>53</v>
      </c>
      <c r="E80" s="178"/>
      <c r="F80" s="565"/>
      <c r="G80" s="537"/>
      <c r="H80" s="537"/>
      <c r="I80" s="537"/>
      <c r="J80" s="537"/>
      <c r="K80" s="537"/>
      <c r="L80" s="537"/>
      <c r="M80" s="537"/>
      <c r="N80" s="537"/>
      <c r="O80" s="537"/>
      <c r="P80" s="537"/>
      <c r="Q80" s="537"/>
      <c r="R80" s="537"/>
      <c r="S80" s="537"/>
      <c r="T80" s="537"/>
      <c r="U80" s="537"/>
      <c r="V80" s="537"/>
      <c r="W80" s="537"/>
      <c r="X80" s="537"/>
      <c r="Y80" s="537"/>
      <c r="Z80" s="537"/>
    </row>
    <row r="81" spans="1:26" ht="17" x14ac:dyDescent="0.2">
      <c r="A81" s="887"/>
      <c r="B81" s="929"/>
      <c r="C81" s="444" t="s">
        <v>397</v>
      </c>
      <c r="D81" s="258" t="s">
        <v>53</v>
      </c>
      <c r="E81" s="213"/>
      <c r="F81" s="565"/>
      <c r="G81" s="537"/>
      <c r="H81" s="537"/>
      <c r="I81" s="537"/>
      <c r="J81" s="537"/>
      <c r="K81" s="537"/>
      <c r="L81" s="537"/>
      <c r="M81" s="537"/>
      <c r="N81" s="537"/>
      <c r="O81" s="537"/>
      <c r="P81" s="537"/>
      <c r="Q81" s="537"/>
      <c r="R81" s="537"/>
      <c r="S81" s="537"/>
      <c r="T81" s="537"/>
      <c r="U81" s="537"/>
      <c r="V81" s="537"/>
      <c r="W81" s="537"/>
      <c r="X81" s="537"/>
      <c r="Y81" s="537"/>
      <c r="Z81" s="537"/>
    </row>
    <row r="82" spans="1:26" ht="14" x14ac:dyDescent="0.2">
      <c r="A82" s="575"/>
      <c r="B82" s="576"/>
      <c r="C82" s="577"/>
      <c r="D82" s="578"/>
      <c r="E82" s="579"/>
      <c r="F82" s="565"/>
      <c r="G82" s="537"/>
      <c r="H82" s="537"/>
      <c r="I82" s="537"/>
      <c r="J82" s="537"/>
      <c r="K82" s="537"/>
      <c r="L82" s="537"/>
      <c r="M82" s="537"/>
      <c r="N82" s="537"/>
      <c r="O82" s="537"/>
      <c r="P82" s="537"/>
      <c r="Q82" s="537"/>
      <c r="R82" s="537"/>
      <c r="S82" s="537"/>
      <c r="T82" s="537"/>
      <c r="U82" s="537"/>
      <c r="V82" s="537"/>
      <c r="W82" s="537"/>
      <c r="X82" s="537"/>
      <c r="Y82" s="537"/>
      <c r="Z82" s="537"/>
    </row>
    <row r="83" spans="1:26" ht="19" customHeight="1" x14ac:dyDescent="0.25">
      <c r="A83" s="967">
        <v>6.1</v>
      </c>
      <c r="B83" s="968" t="s">
        <v>651</v>
      </c>
      <c r="C83" s="969"/>
      <c r="D83" s="969"/>
      <c r="E83" s="970"/>
      <c r="F83" s="565"/>
      <c r="G83" s="537"/>
      <c r="H83" s="537"/>
      <c r="I83" s="537"/>
      <c r="J83" s="537"/>
      <c r="K83" s="537"/>
      <c r="L83" s="537"/>
      <c r="M83" s="537"/>
      <c r="N83" s="537"/>
      <c r="O83" s="537"/>
      <c r="P83" s="537"/>
      <c r="Q83" s="537"/>
      <c r="R83" s="537"/>
      <c r="S83" s="537"/>
      <c r="T83" s="537"/>
      <c r="U83" s="537"/>
      <c r="V83" s="537"/>
      <c r="W83" s="537"/>
      <c r="X83" s="537"/>
      <c r="Y83" s="537"/>
      <c r="Z83" s="537"/>
    </row>
    <row r="84" spans="1:26" ht="60" customHeight="1" x14ac:dyDescent="0.25">
      <c r="A84" s="945"/>
      <c r="B84" s="971" t="s">
        <v>652</v>
      </c>
      <c r="C84" s="777"/>
      <c r="D84" s="777"/>
      <c r="E84" s="778"/>
      <c r="F84" s="565"/>
      <c r="G84" s="537"/>
      <c r="H84" s="537"/>
      <c r="I84" s="537"/>
      <c r="J84" s="537"/>
      <c r="K84" s="537"/>
      <c r="L84" s="537"/>
      <c r="M84" s="537"/>
      <c r="N84" s="537"/>
      <c r="O84" s="537"/>
      <c r="P84" s="537"/>
      <c r="Q84" s="537"/>
      <c r="R84" s="537"/>
      <c r="S84" s="537"/>
      <c r="T84" s="537"/>
      <c r="U84" s="537"/>
      <c r="V84" s="537"/>
      <c r="W84" s="537"/>
      <c r="X84" s="537"/>
      <c r="Y84" s="537"/>
      <c r="Z84" s="537"/>
    </row>
    <row r="85" spans="1:26" ht="51" x14ac:dyDescent="0.2">
      <c r="A85" s="580">
        <v>1</v>
      </c>
      <c r="B85" s="581" t="s">
        <v>653</v>
      </c>
      <c r="C85" s="582" t="s">
        <v>654</v>
      </c>
      <c r="D85" s="254" t="s">
        <v>53</v>
      </c>
      <c r="E85" s="323"/>
      <c r="F85" s="583"/>
      <c r="G85" s="537"/>
      <c r="H85" s="537"/>
      <c r="I85" s="537"/>
      <c r="J85" s="537"/>
      <c r="K85" s="537"/>
      <c r="L85" s="537"/>
      <c r="M85" s="537"/>
      <c r="N85" s="537"/>
      <c r="O85" s="537"/>
      <c r="P85" s="537"/>
      <c r="Q85" s="537"/>
      <c r="R85" s="537"/>
      <c r="S85" s="537"/>
      <c r="T85" s="537"/>
      <c r="U85" s="537"/>
      <c r="V85" s="537"/>
      <c r="W85" s="537"/>
      <c r="X85" s="537"/>
      <c r="Y85" s="537"/>
      <c r="Z85" s="537"/>
    </row>
    <row r="86" spans="1:26" ht="17" x14ac:dyDescent="0.2">
      <c r="A86" s="584">
        <v>2</v>
      </c>
      <c r="B86" s="585" t="s">
        <v>633</v>
      </c>
      <c r="C86" s="586" t="s">
        <v>655</v>
      </c>
      <c r="D86" s="254" t="s">
        <v>53</v>
      </c>
      <c r="E86" s="323"/>
      <c r="F86" s="583"/>
      <c r="G86" s="537"/>
      <c r="H86" s="537"/>
      <c r="I86" s="537"/>
      <c r="J86" s="537"/>
      <c r="K86" s="537"/>
      <c r="L86" s="537"/>
      <c r="M86" s="537"/>
      <c r="N86" s="537"/>
      <c r="O86" s="537"/>
      <c r="P86" s="537"/>
      <c r="Q86" s="537"/>
      <c r="R86" s="537"/>
      <c r="S86" s="537"/>
      <c r="T86" s="537"/>
      <c r="U86" s="537"/>
      <c r="V86" s="537"/>
      <c r="W86" s="537"/>
      <c r="X86" s="537"/>
      <c r="Y86" s="537"/>
      <c r="Z86" s="537"/>
    </row>
    <row r="87" spans="1:26" ht="34" x14ac:dyDescent="0.2">
      <c r="A87" s="325">
        <v>3</v>
      </c>
      <c r="B87" s="587" t="s">
        <v>635</v>
      </c>
      <c r="C87" s="588" t="s">
        <v>656</v>
      </c>
      <c r="D87" s="258" t="s">
        <v>53</v>
      </c>
      <c r="E87" s="327"/>
      <c r="F87" s="589"/>
      <c r="G87" s="537"/>
      <c r="H87" s="537"/>
      <c r="I87" s="537"/>
      <c r="J87" s="537"/>
      <c r="K87" s="537"/>
      <c r="L87" s="537"/>
      <c r="M87" s="537"/>
      <c r="N87" s="537"/>
      <c r="O87" s="537"/>
      <c r="P87" s="537"/>
      <c r="Q87" s="537"/>
      <c r="R87" s="537"/>
      <c r="S87" s="537"/>
      <c r="T87" s="537"/>
      <c r="U87" s="537"/>
      <c r="V87" s="537"/>
      <c r="W87" s="537"/>
      <c r="X87" s="537"/>
      <c r="Y87" s="537"/>
      <c r="Z87" s="537"/>
    </row>
    <row r="88" spans="1:26" ht="15" x14ac:dyDescent="0.2">
      <c r="A88" s="575"/>
      <c r="B88" s="576"/>
      <c r="C88" s="590"/>
      <c r="D88" s="578"/>
      <c r="E88" s="579"/>
      <c r="F88" s="591"/>
      <c r="G88" s="1"/>
      <c r="H88" s="1"/>
      <c r="I88" s="1"/>
      <c r="J88" s="1"/>
      <c r="K88" s="1"/>
      <c r="L88" s="1"/>
      <c r="M88" s="1"/>
      <c r="N88" s="1"/>
      <c r="O88" s="1"/>
      <c r="P88" s="1"/>
      <c r="Q88" s="1"/>
      <c r="R88" s="1"/>
      <c r="S88" s="1"/>
      <c r="T88" s="1"/>
      <c r="U88" s="1"/>
      <c r="V88" s="1"/>
      <c r="W88" s="1"/>
      <c r="X88" s="1"/>
      <c r="Y88" s="1"/>
      <c r="Z88" s="1"/>
    </row>
    <row r="89" spans="1:26" ht="19" customHeight="1" x14ac:dyDescent="0.25">
      <c r="A89" s="967">
        <v>6.11</v>
      </c>
      <c r="B89" s="968" t="s">
        <v>657</v>
      </c>
      <c r="C89" s="969"/>
      <c r="D89" s="969"/>
      <c r="E89" s="970"/>
      <c r="F89" s="565"/>
      <c r="G89" s="1"/>
      <c r="H89" s="1"/>
      <c r="I89" s="1"/>
      <c r="J89" s="1"/>
      <c r="K89" s="1"/>
      <c r="L89" s="1"/>
      <c r="M89" s="1"/>
      <c r="N89" s="1"/>
      <c r="O89" s="1"/>
      <c r="P89" s="1"/>
      <c r="Q89" s="1"/>
      <c r="R89" s="1"/>
      <c r="S89" s="1"/>
      <c r="T89" s="1"/>
      <c r="U89" s="1"/>
      <c r="V89" s="1"/>
      <c r="W89" s="1"/>
      <c r="X89" s="1"/>
      <c r="Y89" s="1"/>
      <c r="Z89" s="1"/>
    </row>
    <row r="90" spans="1:26" ht="60" customHeight="1" x14ac:dyDescent="0.2">
      <c r="A90" s="945"/>
      <c r="B90" s="961" t="s">
        <v>610</v>
      </c>
      <c r="C90" s="750"/>
      <c r="D90" s="750"/>
      <c r="E90" s="751"/>
      <c r="F90" s="565"/>
      <c r="G90" s="1"/>
      <c r="H90" s="1"/>
      <c r="I90" s="1"/>
      <c r="J90" s="1"/>
      <c r="K90" s="1"/>
      <c r="L90" s="1"/>
      <c r="M90" s="1"/>
      <c r="N90" s="1"/>
      <c r="O90" s="1"/>
      <c r="P90" s="1"/>
      <c r="Q90" s="1"/>
      <c r="R90" s="1"/>
      <c r="S90" s="1"/>
      <c r="T90" s="1"/>
      <c r="U90" s="1"/>
      <c r="V90" s="1"/>
      <c r="W90" s="1"/>
      <c r="X90" s="1"/>
      <c r="Y90" s="1"/>
      <c r="Z90" s="1"/>
    </row>
    <row r="91" spans="1:26" ht="17" x14ac:dyDescent="0.2">
      <c r="A91" s="580">
        <v>1</v>
      </c>
      <c r="B91" s="581" t="s">
        <v>611</v>
      </c>
      <c r="C91" s="582" t="s">
        <v>612</v>
      </c>
      <c r="D91" s="254" t="s">
        <v>53</v>
      </c>
      <c r="E91" s="323"/>
      <c r="F91" s="583"/>
      <c r="G91" s="1"/>
      <c r="H91" s="1"/>
      <c r="I91" s="1"/>
      <c r="J91" s="1"/>
      <c r="K91" s="1"/>
      <c r="L91" s="1"/>
      <c r="M91" s="1"/>
      <c r="N91" s="1"/>
      <c r="O91" s="1"/>
      <c r="P91" s="1"/>
      <c r="Q91" s="1"/>
      <c r="R91" s="1"/>
      <c r="S91" s="1"/>
      <c r="T91" s="1"/>
      <c r="U91" s="1"/>
      <c r="V91" s="1"/>
      <c r="W91" s="1"/>
      <c r="X91" s="1"/>
      <c r="Y91" s="1"/>
      <c r="Z91" s="1"/>
    </row>
    <row r="92" spans="1:26" ht="34" x14ac:dyDescent="0.2">
      <c r="A92" s="592">
        <v>2</v>
      </c>
      <c r="B92" s="593" t="s">
        <v>658</v>
      </c>
      <c r="C92" s="594" t="s">
        <v>659</v>
      </c>
      <c r="D92" s="258" t="s">
        <v>53</v>
      </c>
      <c r="E92" s="327"/>
      <c r="F92" s="583"/>
      <c r="G92" s="1"/>
      <c r="H92" s="1"/>
      <c r="I92" s="1"/>
      <c r="J92" s="1"/>
      <c r="K92" s="1"/>
      <c r="L92" s="1"/>
      <c r="M92" s="1"/>
      <c r="N92" s="1"/>
      <c r="O92" s="1"/>
      <c r="P92" s="1"/>
      <c r="Q92" s="1"/>
      <c r="R92" s="1"/>
      <c r="S92" s="1"/>
      <c r="T92" s="1"/>
      <c r="U92" s="1"/>
      <c r="V92" s="1"/>
      <c r="W92" s="1"/>
      <c r="X92" s="1"/>
      <c r="Y92" s="1"/>
      <c r="Z92" s="1"/>
    </row>
    <row r="93" spans="1:26" ht="15" x14ac:dyDescent="0.2">
      <c r="A93" s="595"/>
      <c r="B93" s="595"/>
      <c r="C93" s="595"/>
      <c r="D93" s="595"/>
      <c r="E93" s="595"/>
      <c r="F93" s="596"/>
      <c r="G93" s="1"/>
      <c r="H93" s="1"/>
      <c r="I93" s="1"/>
      <c r="J93" s="1"/>
      <c r="K93" s="1"/>
      <c r="L93" s="1"/>
      <c r="M93" s="1"/>
      <c r="N93" s="1"/>
      <c r="O93" s="1"/>
      <c r="P93" s="1"/>
      <c r="Q93" s="1"/>
      <c r="R93" s="1"/>
      <c r="S93" s="1"/>
      <c r="T93" s="1"/>
      <c r="U93" s="1"/>
      <c r="V93" s="1"/>
      <c r="W93" s="1"/>
      <c r="X93" s="1"/>
      <c r="Y93" s="1"/>
      <c r="Z93" s="1"/>
    </row>
    <row r="94" spans="1:26" ht="15" x14ac:dyDescent="0.2">
      <c r="A94" s="492"/>
      <c r="B94" s="1"/>
      <c r="C94" s="1"/>
      <c r="D94" s="52"/>
      <c r="E94" s="1"/>
      <c r="F94" s="1"/>
      <c r="G94" s="1"/>
      <c r="H94" s="1"/>
      <c r="I94" s="1"/>
      <c r="J94" s="1"/>
      <c r="K94" s="1"/>
      <c r="L94" s="1"/>
      <c r="M94" s="1"/>
      <c r="N94" s="1"/>
      <c r="O94" s="1"/>
      <c r="P94" s="1"/>
      <c r="Q94" s="1"/>
      <c r="R94" s="1"/>
      <c r="S94" s="1"/>
      <c r="T94" s="1"/>
      <c r="U94" s="1"/>
      <c r="V94" s="1"/>
      <c r="W94" s="1"/>
      <c r="X94" s="1"/>
      <c r="Y94" s="1"/>
      <c r="Z94" s="1"/>
    </row>
  </sheetData>
  <mergeCells count="43">
    <mergeCell ref="A83:A84"/>
    <mergeCell ref="A89:A90"/>
    <mergeCell ref="B89:E89"/>
    <mergeCell ref="B90:E90"/>
    <mergeCell ref="B61:E61"/>
    <mergeCell ref="A60:A61"/>
    <mergeCell ref="A79:A81"/>
    <mergeCell ref="B79:B81"/>
    <mergeCell ref="B83:E83"/>
    <mergeCell ref="B84:E84"/>
    <mergeCell ref="B74:E74"/>
    <mergeCell ref="B75:E75"/>
    <mergeCell ref="A74:A75"/>
    <mergeCell ref="A76:A77"/>
    <mergeCell ref="B76:B77"/>
    <mergeCell ref="A66:A67"/>
    <mergeCell ref="A46:A47"/>
    <mergeCell ref="B46:E46"/>
    <mergeCell ref="B47:E47"/>
    <mergeCell ref="A54:A55"/>
    <mergeCell ref="B54:E54"/>
    <mergeCell ref="B55:E55"/>
    <mergeCell ref="A1:E1"/>
    <mergeCell ref="A4:A5"/>
    <mergeCell ref="B4:E4"/>
    <mergeCell ref="B5:E5"/>
    <mergeCell ref="C6:C11"/>
    <mergeCell ref="B66:E66"/>
    <mergeCell ref="B67:E67"/>
    <mergeCell ref="A70:A72"/>
    <mergeCell ref="B70:B72"/>
    <mergeCell ref="B14:E14"/>
    <mergeCell ref="B15:E15"/>
    <mergeCell ref="B40:E40"/>
    <mergeCell ref="B41:E41"/>
    <mergeCell ref="A14:A15"/>
    <mergeCell ref="A16:A17"/>
    <mergeCell ref="B16:B17"/>
    <mergeCell ref="A20:A21"/>
    <mergeCell ref="B20:E20"/>
    <mergeCell ref="B21:E21"/>
    <mergeCell ref="A40:A41"/>
    <mergeCell ref="B60:E60"/>
  </mergeCells>
  <conditionalFormatting sqref="D68:D72 D76:D81 D85:D87 D91:D92">
    <cfRule type="containsText" dxfId="84" priority="1" operator="containsText" text="Pending Review">
      <formula>NOT(ISERROR(SEARCH(("Pending Review"),(D68))))</formula>
    </cfRule>
  </conditionalFormatting>
  <conditionalFormatting sqref="D68:D72 D76:D81 D85:D87 D91:D92">
    <cfRule type="containsText" dxfId="83" priority="2" operator="containsText" text="Fail">
      <formula>NOT(ISERROR(SEARCH(("Fail"),(D68))))</formula>
    </cfRule>
  </conditionalFormatting>
  <conditionalFormatting sqref="D68:D72 D76:D81 D85:D87 D91:D92">
    <cfRule type="containsText" dxfId="82" priority="3" operator="containsText" text="Not Applicable">
      <formula>NOT(ISERROR(SEARCH(("Not Applicable"),(D68))))</formula>
    </cfRule>
  </conditionalFormatting>
  <conditionalFormatting sqref="D68:D72 D76:D81 D85:D87 D91:D92">
    <cfRule type="containsText" dxfId="81" priority="4" operator="containsText" text="Not Executed">
      <formula>NOT(ISERROR(SEARCH(("Not Executed"),(D68))))</formula>
    </cfRule>
  </conditionalFormatting>
  <conditionalFormatting sqref="D68:D72 D76:D81 D85:D87 D91:D92">
    <cfRule type="containsText" dxfId="80" priority="5" operator="containsText" text="Pass">
      <formula>NOT(ISERROR(SEARCH(("Pass"),(D68))))</formula>
    </cfRule>
  </conditionalFormatting>
  <conditionalFormatting sqref="D2:D39 D88 D91:D92 D94">
    <cfRule type="containsText" dxfId="79" priority="6" operator="containsText" text="Pending Review">
      <formula>NOT(ISERROR(SEARCH(("Pending Review"),(D2))))</formula>
    </cfRule>
  </conditionalFormatting>
  <conditionalFormatting sqref="D2:D39 D88 D91:D92 D94">
    <cfRule type="containsText" dxfId="78" priority="7" operator="containsText" text="Fail">
      <formula>NOT(ISERROR(SEARCH(("Fail"),(D2))))</formula>
    </cfRule>
  </conditionalFormatting>
  <conditionalFormatting sqref="D2:D39 D88 D91:D92 D94">
    <cfRule type="containsText" dxfId="77" priority="8" operator="containsText" text="Not Applicable">
      <formula>NOT(ISERROR(SEARCH(("Not Applicable"),(D2))))</formula>
    </cfRule>
  </conditionalFormatting>
  <conditionalFormatting sqref="D2:D39 D88 D91:D92 D94">
    <cfRule type="containsText" dxfId="76" priority="9" operator="containsText" text="Not Executed">
      <formula>NOT(ISERROR(SEARCH(("Not Executed"),(D2))))</formula>
    </cfRule>
  </conditionalFormatting>
  <conditionalFormatting sqref="D2:D39 D88 D91:D92 D94">
    <cfRule type="containsText" dxfId="75" priority="10" operator="containsText" text="Pass">
      <formula>NOT(ISERROR(SEARCH(("Pass"),(D2))))</formula>
    </cfRule>
  </conditionalFormatting>
  <conditionalFormatting sqref="D45">
    <cfRule type="containsText" dxfId="74" priority="11" operator="containsText" text="Pending Review">
      <formula>NOT(ISERROR(SEARCH(("Pending Review"),(D45))))</formula>
    </cfRule>
  </conditionalFormatting>
  <conditionalFormatting sqref="D45">
    <cfRule type="containsText" dxfId="73" priority="12" operator="containsText" text="Not Applicable">
      <formula>NOT(ISERROR(SEARCH(("Not Applicable"),(D45))))</formula>
    </cfRule>
  </conditionalFormatting>
  <conditionalFormatting sqref="D45">
    <cfRule type="containsText" dxfId="72" priority="13" operator="containsText" text="Fail">
      <formula>NOT(ISERROR(SEARCH(("Fail"),(D45))))</formula>
    </cfRule>
  </conditionalFormatting>
  <conditionalFormatting sqref="D45">
    <cfRule type="containsText" dxfId="71" priority="14" operator="containsText" text="Pass">
      <formula>NOT(ISERROR(SEARCH(("Pass"),(D45))))</formula>
    </cfRule>
  </conditionalFormatting>
  <conditionalFormatting sqref="D45">
    <cfRule type="containsText" dxfId="70" priority="15" operator="containsText" text="Not Executed">
      <formula>NOT(ISERROR(SEARCH(("Not Executed"),(D45))))</formula>
    </cfRule>
  </conditionalFormatting>
  <conditionalFormatting sqref="D44">
    <cfRule type="containsText" dxfId="69" priority="16" operator="containsText" text="Pending Review">
      <formula>NOT(ISERROR(SEARCH(("Pending Review"),(D44))))</formula>
    </cfRule>
  </conditionalFormatting>
  <conditionalFormatting sqref="D44">
    <cfRule type="containsText" dxfId="68" priority="17" operator="containsText" text="Not Applicable">
      <formula>NOT(ISERROR(SEARCH(("Not Applicable"),(D44))))</formula>
    </cfRule>
  </conditionalFormatting>
  <conditionalFormatting sqref="D44">
    <cfRule type="containsText" dxfId="67" priority="18" operator="containsText" text="Fail">
      <formula>NOT(ISERROR(SEARCH(("Fail"),(D44))))</formula>
    </cfRule>
  </conditionalFormatting>
  <conditionalFormatting sqref="D44">
    <cfRule type="containsText" dxfId="66" priority="19" operator="containsText" text="Pass">
      <formula>NOT(ISERROR(SEARCH(("Pass"),(D44))))</formula>
    </cfRule>
  </conditionalFormatting>
  <conditionalFormatting sqref="D44">
    <cfRule type="containsText" dxfId="65" priority="20" operator="containsText" text="Not Executed">
      <formula>NOT(ISERROR(SEARCH(("Not Executed"),(D44))))</formula>
    </cfRule>
  </conditionalFormatting>
  <conditionalFormatting sqref="D40:D43">
    <cfRule type="containsText" dxfId="64" priority="21" operator="containsText" text="Pending Review">
      <formula>NOT(ISERROR(SEARCH(("Pending Review"),(D40))))</formula>
    </cfRule>
  </conditionalFormatting>
  <conditionalFormatting sqref="D40:D43">
    <cfRule type="containsText" dxfId="63" priority="22" operator="containsText" text="Not Applicable">
      <formula>NOT(ISERROR(SEARCH(("Not Applicable"),(D40))))</formula>
    </cfRule>
  </conditionalFormatting>
  <conditionalFormatting sqref="D40:D43">
    <cfRule type="containsText" dxfId="62" priority="23" operator="containsText" text="Fail">
      <formula>NOT(ISERROR(SEARCH(("Fail"),(D40))))</formula>
    </cfRule>
  </conditionalFormatting>
  <conditionalFormatting sqref="D40:D43">
    <cfRule type="containsText" dxfId="61" priority="24" operator="containsText" text="Pass">
      <formula>NOT(ISERROR(SEARCH(("Pass"),(D40))))</formula>
    </cfRule>
  </conditionalFormatting>
  <conditionalFormatting sqref="D40:D43">
    <cfRule type="containsText" dxfId="60" priority="25" operator="containsText" text="Not Executed">
      <formula>NOT(ISERROR(SEARCH(("Not Executed"),(D40))))</formula>
    </cfRule>
  </conditionalFormatting>
  <conditionalFormatting sqref="D60:D64">
    <cfRule type="containsText" dxfId="59" priority="26" operator="containsText" text="Pending Review">
      <formula>NOT(ISERROR(SEARCH(("Pending Review"),(D60))))</formula>
    </cfRule>
  </conditionalFormatting>
  <conditionalFormatting sqref="D60:D64">
    <cfRule type="containsText" dxfId="58" priority="27" operator="containsText" text="Not Applicable">
      <formula>NOT(ISERROR(SEARCH(("Not Applicable"),(D60))))</formula>
    </cfRule>
  </conditionalFormatting>
  <conditionalFormatting sqref="D60:D64">
    <cfRule type="containsText" dxfId="57" priority="28" operator="containsText" text="Fail">
      <formula>NOT(ISERROR(SEARCH(("Fail"),(D60))))</formula>
    </cfRule>
  </conditionalFormatting>
  <conditionalFormatting sqref="D60:D64">
    <cfRule type="containsText" dxfId="56" priority="29" operator="containsText" text="Pass">
      <formula>NOT(ISERROR(SEARCH(("Pass"),(D60))))</formula>
    </cfRule>
  </conditionalFormatting>
  <conditionalFormatting sqref="D60:D64">
    <cfRule type="containsText" dxfId="55" priority="30" operator="containsText" text="Not Executed">
      <formula>NOT(ISERROR(SEARCH(("Not Executed"),(D60))))</formula>
    </cfRule>
  </conditionalFormatting>
  <conditionalFormatting sqref="D53:D59 D65 D73 D76:D82 D85:D88 D91:D92">
    <cfRule type="containsText" dxfId="54" priority="31" operator="containsText" text="Pending Review">
      <formula>NOT(ISERROR(SEARCH(("Pending Review"),(D53))))</formula>
    </cfRule>
  </conditionalFormatting>
  <conditionalFormatting sqref="D53:D59 D65 D73 D76:D82 D85:D88 D91:D92">
    <cfRule type="containsText" dxfId="53" priority="32" operator="containsText" text="Not Applicable">
      <formula>NOT(ISERROR(SEARCH(("Not Applicable"),(D53))))</formula>
    </cfRule>
  </conditionalFormatting>
  <conditionalFormatting sqref="D53:D59 D65 D73 D76:D82 D85:D88 D91:D92">
    <cfRule type="containsText" dxfId="52" priority="33" operator="containsText" text="Fail">
      <formula>NOT(ISERROR(SEARCH(("Fail"),(D53))))</formula>
    </cfRule>
  </conditionalFormatting>
  <conditionalFormatting sqref="D53:D59 D65 D73 D76:D82 D85:D88 D91:D92">
    <cfRule type="containsText" dxfId="51" priority="34" operator="containsText" text="Pass">
      <formula>NOT(ISERROR(SEARCH(("Pass"),(D53))))</formula>
    </cfRule>
  </conditionalFormatting>
  <conditionalFormatting sqref="D53:D59 D65 D73 D76:D82 D85:D88 D91:D92">
    <cfRule type="containsText" dxfId="50" priority="35" operator="containsText" text="Not Executed">
      <formula>NOT(ISERROR(SEARCH(("Not Executed"),(D53))))</formula>
    </cfRule>
  </conditionalFormatting>
  <conditionalFormatting sqref="D46:D52">
    <cfRule type="containsText" dxfId="49" priority="36" operator="containsText" text="Pending Review">
      <formula>NOT(ISERROR(SEARCH(("Pending Review"),(D46))))</formula>
    </cfRule>
  </conditionalFormatting>
  <conditionalFormatting sqref="D46:D52">
    <cfRule type="containsText" dxfId="48" priority="37" operator="containsText" text="Not Applicable">
      <formula>NOT(ISERROR(SEARCH(("Not Applicable"),(D46))))</formula>
    </cfRule>
  </conditionalFormatting>
  <conditionalFormatting sqref="D46:D52">
    <cfRule type="containsText" dxfId="47" priority="38" operator="containsText" text="Fail">
      <formula>NOT(ISERROR(SEARCH(("Fail"),(D46))))</formula>
    </cfRule>
  </conditionalFormatting>
  <conditionalFormatting sqref="D46:D52">
    <cfRule type="containsText" dxfId="46" priority="39" operator="containsText" text="Pass">
      <formula>NOT(ISERROR(SEARCH(("Pass"),(D46))))</formula>
    </cfRule>
  </conditionalFormatting>
  <conditionalFormatting sqref="D46:D52">
    <cfRule type="containsText" dxfId="45" priority="40" operator="containsText" text="Not Executed">
      <formula>NOT(ISERROR(SEARCH(("Not Executed"),(D46))))</formula>
    </cfRule>
  </conditionalFormatting>
  <dataValidations count="1">
    <dataValidation type="list" allowBlank="1" showErrorMessage="1" sqref="D7:D11 D16:D18 D23:D38 D42:D43 D48:D52 D56:D58 D62:D64 D68:D72 D76:D81 D85:D87 D91:D92" xr:uid="{00000000-0002-0000-0800-000000000000}">
      <formula1>"Pass,Fail,Not Executed,Not Applicable,Pending Review"</formula1>
    </dataValidation>
  </dataValidations>
  <pageMargins left="0.7" right="0.7" top="0.75" bottom="0.75" header="0" footer="0"/>
  <pageSetup orientation="portrait"/>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Overview</vt:lpstr>
      <vt:lpstr>Introduction</vt:lpstr>
      <vt:lpstr>0. App SDL Information</vt:lpstr>
      <vt:lpstr>1. Verify Implementation</vt:lpstr>
      <vt:lpstr>2. Bluetooth Tests</vt:lpstr>
      <vt:lpstr>3. USB Tests</vt:lpstr>
      <vt:lpstr>4. Quitting App</vt:lpstr>
      <vt:lpstr>5. Multiple Apps</vt:lpstr>
      <vt:lpstr>6. Miscellaneous Tests</vt:lpstr>
      <vt:lpstr>7. Application Use Cases</vt:lpstr>
      <vt:lpstr>8. Lock Screen Tests</vt:lpstr>
      <vt:lpstr>9. Video Projection Mode Applic</vt:lpstr>
      <vt:lpstr>Appendix</vt:lpstr>
      <vt:lpstr>Versions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Theresa Lech</cp:lastModifiedBy>
  <dcterms:created xsi:type="dcterms:W3CDTF">2021-12-16T15:30:37Z</dcterms:created>
  <dcterms:modified xsi:type="dcterms:W3CDTF">2022-10-03T19:16:16Z</dcterms:modified>
</cp:coreProperties>
</file>